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795" yWindow="0" windowWidth="19290" windowHeight="1143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C293" i="8"/>
  <c r="C292" i="8"/>
  <c r="D300" i="8"/>
  <c r="C290" i="8"/>
  <c r="D292" i="8"/>
  <c r="C300" i="8"/>
  <c r="D293" i="8"/>
  <c r="D290" i="8"/>
  <c r="F292"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<sst xmlns="http://schemas.openxmlformats.org/spreadsheetml/2006/main" count="2527" uniqueCount="1773">
  <si>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</si>
  <si>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</si>
  <si>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</si>
  <si>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</si>
  <si>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</si>
  <si>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</si>
  <si>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</si>
  <si>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</si>
  <si>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</si>
  <si>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</si>
  <si>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</si>
  <si>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</si>
  <si>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</si>
  <si>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</si>
  <si>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</si>
  <si>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</si>
  <si>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</si>
  <si>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</si>
  <si>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</si>
  <si>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</si>
  <si>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</si>
  <si>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</si>
  <si>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</si>
  <si>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</si>
  <si>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</si>
  <si>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</si>
  <si>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</si>
  <si>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</si>
  <si>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</si>
  <si>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</si>
  <si>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</si>
  <si>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</si>
  <si>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</si>
  <si>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</si>
  <si>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</si>
  <si>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</si>
  <si>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</si>
  <si>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</si>
  <si>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</si>
  <si>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</si>
  <si>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</si>
  <si>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</si>
  <si>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</si>
  <si>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</si>
  <si>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</si>
  <si>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</si>
  <si>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</si>
  <si>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</si>
  <si>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</si>
  <si>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</si>
  <si>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</si>
  <si>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</si>
  <si>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</si>
  <si>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</si>
  <si>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</si>
  <si>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</si>
  <si>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</si>
  <si>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</si>
  <si>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</si>
  <si>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</si>
  <si>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</si>
  <si>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</si>
  <si>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</si>
  <si>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</si>
  <si>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</si>
  <si>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</si>
  <si>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</si>
  <si>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</si>
  <si>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</si>
  <si>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</si>
  <si>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</si>
  <si>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</si>
  <si>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</si>
  <si>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</si>
  <si>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</si>
  <si>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</si>
  <si>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</si>
  <si>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</si>
  <si>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</si>
  <si>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</si>
  <si>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</si>
  <si>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</si>
  <si>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</si>
  <si>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</si>
  <si>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</si>
  <si>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</si>
  <si>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</si>
  <si>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</si>
  <si>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</si>
  <si>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</si>
  <si>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</si>
  <si>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</si>
  <si>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</si>
  <si>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</si>
  <si>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</si>
  <si>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</si>
  <si>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</si>
  <si>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</si>
  <si>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</si>
  <si>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</si>
  <si>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</si>
  <si>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</si>
  <si>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</si>
  <si>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</si>
  <si>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</si>
  <si>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</si>
  <si>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</si>
  <si>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</si>
  <si>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</si>
  <si>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</si>
  <si>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</si>
  <si>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</si>
  <si>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</si>
  <si>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</si>
  <si>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</si>
  <si>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</si>
  <si>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</si>
  <si>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</si>
  <si>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</si>
  <si>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</si>
  <si>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</si>
  <si>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</si>
  <si>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</si>
  <si>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</si>
  <si>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</si>
  <si>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</si>
  <si>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</si>
  <si>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</si>
  <si>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</si>
  <si>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</si>
  <si>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</si>
  <si>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</si>
  <si>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</si>
  <si>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</si>
  <si>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</si>
  <si>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</si>
  <si>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</si>
  <si>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</si>
  <si>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</si>
  <si>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</si>
  <si>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</si>
  <si>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</si>
  <si>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</si>
  <si>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</si>
  <si>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</si>
  <si>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</si>
  <si>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</si>
  <si>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</si>
  <si>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</si>
  <si>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</si>
  <si>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</si>
  <si>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</si>
  <si>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</si>
  <si>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</si>
  <si>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</si>
  <si>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</si>
  <si>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</si>
  <si>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</si>
  <si>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</si>
  <si>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</si>
  <si>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</si>
  <si>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</si>
  <si>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</si>
  <si>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</si>
  <si>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</si>
  <si>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</si>
  <si>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</si>
  <si>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</si>
  <si>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</si>
  <si>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</si>
  <si>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</si>
  <si>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</si>
  <si>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</si>
  <si>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</si>
  <si>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</si>
  <si>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</si>
  <si>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</si>
  <si>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</si>
  <si>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</si>
  <si>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</si>
  <si>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</si>
  <si>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</si>
  <si>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</si>
  <si>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</si>
  <si>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</si>
  <si>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</si>
  <si>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</si>
  <si>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</si>
  <si>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</si>
  <si>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</si>
  <si>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</si>
  <si>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</si>
  <si>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</si>
  <si>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</si>
  <si>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</si>
  <si>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</si>
  <si>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</si>
  <si>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</si>
  <si>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</si>
  <si>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</si>
  <si>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</si>
  <si>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</si>
  <si>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</si>
  <si>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</si>
  <si>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</si>
  <si>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</si>
  <si>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</si>
  <si>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</si>
  <si>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</si>
  <si>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</si>
  <si>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</si>
  <si>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</si>
  <si>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</si>
  <si>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</si>
  <si>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</si>
  <si>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</si>
  <si>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</si>
  <si>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</si>
  <si>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</si>
  <si>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</si>
  <si>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</si>
  <si>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</si>
  <si>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</si>
  <si>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</si>
  <si>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</si>
  <si>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</si>
  <si>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</si>
  <si>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</si>
  <si>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</si>
  <si>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</si>
  <si>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</si>
  <si>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</si>
  <si>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</si>
  <si>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</si>
  <si>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</si>
  <si>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</si>
  <si>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</si>
  <si>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</si>
  <si>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</si>
  <si>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</si>
  <si>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</si>
  <si>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</si>
  <si>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</si>
  <si>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</si>
  <si>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</si>
  <si>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</si>
  <si>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</si>
  <si>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</si>
  <si>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</si>
  <si>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</si>
  <si>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</si>
  <si>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</si>
  <si>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</si>
  <si>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</si>
  <si>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</si>
  <si>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</si>
  <si>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</si>
  <si>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</si>
  <si>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</si>
  <si>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</si>
  <si>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</si>
  <si>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</si>
  <si>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</si>
  <si>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</si>
  <si>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</si>
  <si>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</si>
  <si>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</si>
  <si>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</si>
  <si>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</si>
  <si>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</si>
  <si>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</si>
  <si>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</si>
  <si>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</si>
  <si>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</si>
  <si>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</si>
  <si>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</si>
  <si>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</si>
  <si>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</si>
  <si>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</si>
  <si>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</si>
  <si>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</si>
  <si>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</si>
  <si>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</si>
  <si>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</si>
  <si>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</si>
  <si>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</si>
  <si>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</si>
  <si>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</si>
  <si>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</si>
  <si>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</si>
  <si>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</si>
  <si>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</si>
  <si>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</si>
  <si>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</si>
  <si>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</si>
  <si>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</si>
  <si>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</si>
  <si>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</si>
  <si>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</si>
  <si>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</si>
  <si>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</si>
  <si>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</si>
  <si>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</si>
  <si>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</si>
  <si>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</si>
  <si>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</si>
  <si>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</si>
  <si>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</si>
  <si>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</si>
  <si>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</si>
  <si>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</si>
  <si>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</si>
  <si>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</si>
  <si>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</si>
  <si>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</si>
  <si>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</si>
  <si>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</si>
  <si>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</si>
  <si>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</si>
  <si>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</si>
  <si>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</si>
  <si>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</si>
  <si>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</si>
  <si>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</si>
  <si>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</si>
  <si>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</si>
  <si>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</si>
  <si>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</si>
  <si>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</si>
  <si>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</si>
  <si>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</si>
  <si>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</si>
  <si>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</si>
  <si>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</si>
  <si>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</si>
  <si>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</si>
  <si>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</si>
  <si>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</si>
  <si>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</si>
  <si>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</si>
  <si>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</si>
  <si>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</si>
  <si>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</si>
  <si>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</si>
  <si>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</si>
  <si>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</si>
  <si>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</si>
  <si>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</si>
  <si>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</si>
  <si>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</si>
  <si>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</si>
  <si>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</si>
  <si>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</si>
  <si>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</si>
  <si>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</si>
  <si>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</si>
  <si>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</si>
  <si>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</si>
  <si>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</si>
  <si>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</si>
  <si>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</si>
  <si>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</si>
  <si>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</si>
  <si>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</si>
  <si>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</si>
  <si>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</si>
  <si>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</si>
  <si>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</si>
  <si>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</si>
  <si>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</si>
  <si>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</si>
  <si>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</si>
  <si>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</si>
  <si>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</si>
  <si>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</si>
  <si>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</si>
  <si>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</si>
  <si>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</si>
  <si>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</si>
  <si>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</si>
  <si>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</si>
  <si>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</si>
  <si>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</si>
  <si>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</si>
  <si>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</si>
  <si>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</si>
  <si>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</si>
  <si>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</si>
  <si>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</si>
  <si>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</si>
  <si>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</si>
  <si>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</si>
  <si>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</si>
  <si>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</si>
  <si>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</si>
  <si>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</si>
  <si>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</si>
  <si>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</si>
  <si>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</si>
  <si>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</si>
  <si>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</si>
  <si>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</si>
  <si>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</si>
  <si>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</si>
  <si>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</si>
  <si>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</si>
  <si>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</si>
  <si>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</si>
  <si>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</si>
  <si>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</si>
  <si>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</si>
  <si>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</si>
  <si>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</si>
  <si>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</si>
  <si>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</si>
  <si>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</si>
  <si>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</si>
  <si>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</si>
  <si>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</si>
  <si>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</si>
  <si>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</si>
  <si>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</si>
  <si>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</si>
  <si>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</si>
  <si>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</si>
  <si>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</si>
  <si>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</si>
  <si>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</si>
  <si>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</si>
  <si>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</si>
  <si>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</si>
  <si>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</si>
  <si>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</si>
  <si>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</si>
  <si>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</si>
  <si>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</si>
  <si>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</si>
  <si>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</si>
  <si>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</si>
  <si>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</si>
  <si>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</si>
  <si>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</si>
  <si>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</si>
  <si>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</si>
  <si>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</si>
  <si>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</si>
  <si>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</si>
  <si>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</si>
  <si>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</si>
  <si>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</si>
  <si>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</si>
  <si>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</si>
  <si>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</si>
  <si>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</si>
  <si>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</si>
  <si>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</si>
  <si>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</si>
  <si>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</si>
  <si>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</si>
  <si>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</si>
  <si>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</si>
  <si>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</si>
  <si>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</si>
  <si>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</si>
  <si>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</si>
  <si>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</si>
  <si>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</si>
  <si>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</si>
  <si>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</si>
  <si>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</si>
  <si>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</si>
  <si>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</si>
  <si>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</si>
  <si>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</si>
  <si>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</si>
  <si>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</si>
  <si>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</si>
  <si>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</si>
  <si>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</si>
  <si>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</si>
  <si>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</si>
  <si>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</si>
  <si>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</si>
  <si>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</si>
  <si>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</si>
  <si>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</si>
  <si>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</si>
  <si>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</si>
  <si>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</si>
  <si>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</si>
  <si>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</si>
  <si>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</si>
  <si>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</si>
  <si>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</si>
  <si>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</si>
  <si>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</si>
  <si>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</si>
  <si>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</si>
  <si>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</si>
  <si>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</si>
  <si>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</si>
  <si>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</si>
  <si>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</si>
  <si>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</si>
  <si>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</si>
  <si>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</si>
  <si>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</si>
  <si>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</si>
  <si>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</si>
  <si>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</si>
  <si>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</si>
  <si>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</si>
  <si>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</si>
  <si>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</si>
  <si>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</si>
  <si>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</si>
  <si>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</si>
  <si>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</si>
  <si>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</si>
  <si>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</si>
  <si>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</si>
  <si>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</si>
  <si>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</si>
  <si>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</si>
  <si>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</si>
  <si>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</si>
  <si>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</si>
  <si>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</si>
  <si>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</si>
  <si>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</si>
  <si>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</si>
  <si>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</si>
  <si>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</si>
  <si>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</si>
  <si>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</si>
  <si>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</si>
  <si>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</si>
  <si>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</si>
  <si>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</si>
  <si>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</si>
  <si>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</si>
  <si>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</si>
  <si>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</si>
  <si>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</si>
  <si>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</si>
  <si>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</si>
  <si>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</si>
  <si>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</si>
  <si>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</si>
  <si>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</si>
  <si>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</si>
  <si>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</si>
  <si>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</si>
  <si>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</si>
  <si>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</si>
  <si>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</si>
  <si>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</si>
  <si>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</si>
  <si>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</si>
  <si>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</si>
  <si>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</si>
  <si>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</si>
  <si>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</si>
  <si>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</si>
  <si>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</si>
  <si>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</si>
  <si>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</si>
  <si>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</si>
  <si>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</si>
  <si>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</si>
  <si>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</si>
  <si>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</si>
  <si>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</si>
  <si>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</si>
  <si>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</si>
  <si>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</si>
  <si>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</si>
  <si>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</si>
  <si>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</si>
  <si>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</si>
  <si>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</si>
  <si>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</si>
  <si>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</si>
  <si>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</si>
  <si>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</si>
  <si>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</si>
  <si>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</si>
  <si>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</si>
  <si>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</si>
  <si>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</si>
  <si>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</si>
  <si>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</si>
  <si>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</si>
  <si>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</si>
  <si>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</si>
  <si>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</si>
  <si>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</si>
  <si>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</si>
  <si>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</si>
  <si>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</si>
  <si>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</si>
  <si>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</si>
  <si>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</si>
  <si>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</si>
  <si>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</si>
  <si>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</si>
  <si>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</si>
  <si>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</si>
  <si>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</si>
  <si>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</si>
  <si>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</si>
  <si>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</si>
  <si>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</si>
  <si>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</si>
  <si>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</si>
  <si>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</si>
  <si>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</si>
  <si>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</si>
  <si>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</si>
  <si>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</si>
  <si>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</si>
  <si>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</si>
  <si>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</si>
  <si>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</si>
  <si>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</si>
  <si>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</si>
  <si>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</si>
  <si>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</si>
  <si>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</si>
  <si>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</si>
  <si>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</si>
  <si>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</si>
  <si>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</si>
  <si>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</si>
  <si>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</si>
  <si>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</si>
  <si>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</si>
  <si>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</si>
  <si>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</si>
  <si>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</si>
  <si>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</si>
  <si>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</si>
  <si>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</si>
  <si>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</si>
  <si>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</si>
  <si>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</si>
  <si>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</si>
  <si>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</si>
  <si>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</si>
  <si>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</si>
  <si>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</si>
  <si>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</si>
  <si>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</si>
  <si>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</si>
  <si>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</si>
  <si>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</si>
  <si>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</si>
  <si>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</si>
  <si>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</si>
  <si>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</si>
  <si>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</si>
  <si>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</si>
  <si>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</si>
  <si>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</si>
  <si>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</si>
  <si>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</si>
  <si>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</si>
  <si>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</si>
  <si>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</si>
  <si>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</si>
  <si>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</si>
  <si>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</si>
  <si>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</si>
  <si>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</si>
  <si>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</si>
  <si>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</si>
  <si>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</si>
  <si>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</si>
  <si>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</si>
  <si>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</si>
  <si>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</si>
  <si>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</si>
  <si>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</si>
  <si>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</si>
  <si>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</si>
  <si>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</si>
  <si>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</si>
  <si>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</si>
  <si>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</si>
  <si>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</si>
  <si>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</si>
  <si>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</si>
  <si>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</si>
  <si>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</si>
  <si>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</si>
  <si>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</si>
  <si>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</si>
  <si>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</si>
  <si>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</si>
  <si>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</si>
  <si>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</si>
  <si>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</si>
  <si>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</si>
  <si>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</si>
  <si>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</si>
  <si>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</si>
  <si>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</si>
  <si>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</si>
  <si>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</si>
  <si>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</si>
  <si>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</si>
  <si>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</si>
  <si>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</si>
  <si>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</si>
  <si>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</si>
  <si>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</si>
  <si>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</si>
  <si>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</si>
  <si>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</si>
  <si>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</si>
  <si>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</si>
  <si>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</si>
  <si>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</si>
  <si>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</si>
  <si>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</si>
  <si>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</si>
  <si>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</si>
  <si>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</si>
  <si>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</si>
  <si>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</si>
  <si>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</si>
  <si>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</si>
  <si>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</si>
  <si>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</si>
  <si>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</si>
  <si>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</si>
  <si>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</si>
  <si>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</si>
  <si>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</si>
  <si>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</si>
  <si>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</si>
  <si>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</si>
  <si>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</si>
  <si>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</si>
  <si>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</si>
  <si>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</si>
  <si>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</si>
  <si>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</si>
  <si>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</si>
  <si>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</si>
  <si>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</si>
  <si>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</si>
  <si>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</si>
  <si>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</si>
  <si>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</si>
  <si>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</si>
  <si>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</si>
  <si>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</si>
  <si>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</si>
  <si>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</si>
  <si>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</si>
  <si>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</si>
  <si>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</si>
  <si>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</si>
  <si>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</si>
  <si>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</si>
  <si>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</si>
  <si>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</si>
  <si>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</si>
  <si>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</si>
  <si>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</si>
  <si>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</si>
  <si>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</si>
  <si>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</si>
  <si>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</si>
  <si>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</si>
  <si>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</si>
  <si>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</si>
  <si>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</si>
  <si>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</si>
  <si>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</si>
  <si>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</si>
  <si>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</si>
  <si>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</si>
  <si>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</si>
  <si>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</si>
  <si>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</si>
  <si>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</si>
  <si>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</si>
  <si>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</si>
  <si>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</si>
  <si>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</si>
  <si>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</si>
  <si>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</si>
  <si>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</si>
  <si>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</si>
  <si>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</si>
  <si>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</si>
  <si>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</si>
  <si>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</si>
  <si>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</si>
  <si>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</si>
  <si>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</si>
  <si>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</si>
  <si>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</si>
  <si>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</si>
  <si>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</si>
  <si>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</si>
  <si>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</si>
  <si>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</si>
  <si>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</si>
  <si>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</si>
  <si>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</si>
  <si>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</si>
  <si>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</si>
  <si>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</si>
  <si>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</si>
  <si>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</si>
  <si>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</si>
  <si>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</si>
  <si>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</si>
  <si>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</si>
  <si>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</si>
  <si>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</si>
  <si>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</si>
  <si>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</si>
  <si>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</si>
  <si>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</si>
  <si>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</si>
  <si>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</si>
  <si>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</si>
  <si>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</si>
  <si>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</si>
  <si>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</si>
  <si>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</si>
  <si>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</si>
  <si>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</si>
  <si>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</si>
  <si>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</si>
  <si>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</si>
  <si>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</si>
  <si>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</si>
  <si>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</si>
  <si>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</si>
  <si>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</si>
  <si>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</si>
  <si>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</si>
  <si>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</si>
  <si>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</si>
  <si>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</si>
  <si>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</si>
  <si>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</si>
  <si>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</si>
  <si>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</si>
  <si>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</si>
  <si>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</si>
  <si>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</si>
  <si>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</si>
  <si>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</si>
  <si>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</si>
  <si>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</si>
  <si>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</si>
  <si>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</si>
  <si>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</si>
  <si>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</si>
  <si>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</si>
  <si>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</si>
  <si>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</si>
  <si>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</si>
  <si>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</si>
  <si>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</si>
  <si>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</si>
  <si>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</si>
  <si>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</si>
  <si>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</si>
  <si>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</si>
  <si>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</si>
  <si>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</si>
  <si>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</si>
  <si>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</si>
  <si>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</si>
  <si>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</si>
  <si>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</si>
  <si>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</si>
  <si>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</si>
  <si>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</si>
  <si>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</si>
  <si>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</si>
  <si>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</si>
  <si>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</si>
  <si>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</si>
  <si>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</si>
  <si>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</si>
  <si>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</si>
  <si>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</si>
  <si>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</si>
  <si>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</si>
  <si>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</si>
  <si>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</si>
  <si>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</si>
  <si>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</si>
  <si>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</si>
  <si>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</si>
  <si>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</si>
  <si>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</si>
  <si>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</si>
  <si>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</si>
  <si>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</si>
  <si>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</si>
  <si>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</si>
  <si>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</si>
  <si>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</si>
  <si>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</si>
  <si>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</si>
  <si>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</si>
  <si>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</si>
  <si>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</si>
  <si>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</si>
  <si>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</si>
  <si>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</si>
  <si>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</si>
  <si>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</si>
  <si>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</si>
  <si>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</si>
  <si>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</si>
  <si>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</si>
  <si>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</si>
  <si>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</si>
  <si>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</si>
  <si>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</si>
  <si>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</si>
  <si>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</si>
  <si>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</si>
  <si>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</si>
  <si>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</si>
  <si>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</si>
  <si>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</si>
  <si>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</si>
  <si>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</si>
  <si>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</si>
  <si>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</si>
  <si>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</si>
  <si>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</si>
  <si>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</si>
  <si>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</si>
  <si>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</si>
  <si>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</si>
  <si>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</si>
  <si>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</si>
  <si>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</si>
  <si>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</si>
  <si>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</si>
  <si>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</si>
  <si>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</si>
  <si>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</si>
  <si>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</si>
  <si>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</si>
  <si>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</si>
  <si>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</si>
  <si>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</si>
  <si>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</si>
  <si>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</si>
  <si>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</si>
  <si>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</si>
  <si>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</si>
  <si>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</si>
  <si>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</si>
  <si>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</si>
  <si>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</si>
  <si>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</si>
  <si>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</si>
  <si>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</si>
  <si>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</si>
  <si>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</si>
  <si>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</si>
  <si>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</si>
  <si>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</si>
  <si>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</si>
  <si>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</si>
  <si>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</si>
  <si>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</si>
  <si>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</si>
  <si>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</si>
  <si>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</si>
  <si>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</si>
  <si>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</si>
  <si>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</si>
  <si>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</si>
  <si>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</si>
  <si>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</si>
  <si>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</si>
  <si>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</si>
  <si>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</si>
  <si>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</si>
  <si>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</si>
  <si>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</si>
  <si>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</si>
  <si>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</si>
  <si>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</si>
  <si>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</si>
  <si>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</si>
  <si>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</si>
  <si>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</si>
  <si>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</si>
  <si>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</si>
  <si>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</si>
  <si>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</si>
  <si>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</si>
  <si>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</si>
  <si>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</si>
  <si>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</si>
  <si>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</si>
  <si>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</si>
  <si>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</si>
  <si>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</si>
  <si>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</si>
  <si>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</si>
  <si>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</si>
  <si>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</si>
  <si>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</si>
  <si>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</si>
  <si>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</si>
  <si>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</si>
  <si>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</si>
  <si>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</si>
  <si>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</si>
  <si>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</si>
  <si>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</si>
  <si>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</si>
  <si>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</si>
  <si>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</si>
  <si>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</si>
  <si>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</si>
  <si>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</si>
  <si>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</si>
  <si>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</si>
  <si>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</si>
  <si>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</si>
  <si>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</si>
  <si>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</si>
  <si>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</si>
  <si>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</si>
  <si>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</si>
  <si>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</si>
  <si>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</si>
  <si>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</si>
  <si>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</si>
  <si>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</si>
  <si>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</si>
  <si>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</si>
  <si>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</si>
  <si>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</si>
  <si>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</si>
  <si>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</si>
  <si>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</si>
  <si>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</si>
  <si>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</si>
  <si>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</si>
  <si>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</si>
  <si>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</si>
  <si>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</si>
  <si>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</si>
  <si>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</si>
  <si>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</si>
  <si>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</si>
  <si>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</si>
  <si>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</si>
  <si>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</si>
  <si>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</si>
  <si>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</si>
  <si>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</si>
  <si>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</si>
  <si>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</si>
  <si>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</si>
  <si>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</si>
  <si>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</si>
  <si>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</si>
  <si>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</si>
  <si>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</si>
  <si>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</si>
  <si>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</si>
  <si>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</si>
  <si>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</si>
  <si>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</si>
  <si>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</si>
  <si>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</si>
  <si>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</si>
  <si>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</si>
  <si>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</si>
  <si>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</si>
  <si>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</si>
  <si>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</si>
  <si>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</si>
  <si>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</si>
  <si>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</si>
  <si>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</si>
  <si>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</si>
  <si>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</si>
  <si>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</si>
  <si>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</si>
  <si>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</si>
  <si>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</si>
  <si>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</si>
  <si>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</si>
  <si>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</si>
  <si>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</si>
  <si>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</si>
  <si>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</si>
  <si>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</si>
  <si>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</si>
  <si>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</si>
  <si>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</si>
  <si>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</si>
  <si>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</si>
  <si>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</si>
  <si>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</si>
  <si>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</si>
  <si>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</si>
  <si>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</si>
  <si>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</si>
  <si>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</si>
  <si>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</si>
  <si>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</si>
  <si>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</si>
  <si>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</si>
  <si>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</si>
  <si>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</si>
  <si>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</si>
  <si>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</si>
  <si>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</si>
  <si>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</si>
  <si>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</si>
  <si>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</si>
  <si>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</si>
  <si>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</si>
  <si>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</si>
  <si>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</si>
  <si>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</si>
  <si>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</si>
  <si>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</si>
  <si>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</si>
  <si>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</si>
  <si>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</si>
  <si>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</si>
  <si>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</si>
  <si>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</si>
  <si>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</si>
  <si>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</si>
  <si>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</si>
  <si>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</si>
  <si>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</si>
  <si>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</si>
  <si>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</si>
  <si>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</si>
  <si>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</si>
  <si>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</si>
  <si>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</si>
  <si>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</si>
  <si>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</si>
  <si>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</si>
  <si>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</si>
  <si>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</si>
  <si>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</si>
  <si>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</si>
  <si>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</si>
  <si>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</si>
  <si>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</si>
  <si>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</si>
  <si>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</si>
  <si>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</si>
  <si>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</si>
  <si>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</si>
  <si>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</si>
  <si>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</si>
  <si>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</si>
  <si>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</si>
  <si>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</si>
  <si>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</si>
  <si>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</si>
  <si>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</si>
  <si>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</si>
  <si>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</si>
  <si>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</si>
  <si>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</si>
  <si>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</si>
  <si>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</si>
  <si>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</si>
  <si>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</si>
  <si>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</si>
  <si>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</si>
  <si>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</si>
  <si>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</si>
  <si>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</si>
  <si>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</si>
  <si>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</si>
  <si>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</si>
  <si>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</si>
  <si>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</si>
  <si>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</si>
  <si>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</si>
  <si>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</si>
  <si>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</si>
  <si>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</si>
  <si>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</si>
  <si>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</si>
  <si>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</si>
  <si>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</si>
  <si>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</si>
  <si>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</si>
  <si>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</si>
  <si>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</si>
  <si>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</si>
  <si>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</si>
  <si>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</si>
  <si>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</si>
  <si>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</si>
  <si>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</si>
  <si>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</si>
  <si>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</si>
  <si>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</si>
  <si>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</si>
  <si>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</si>
  <si>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</si>
  <si>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</si>
  <si>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</si>
  <si>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</si>
  <si>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</si>
  <si>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</si>
  <si>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</si>
  <si>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</si>
  <si>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</si>
  <si>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</si>
  <si>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</si>
  <si>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</si>
  <si>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</si>
  <si>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</si>
  <si>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</si>
  <si>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</si>
  <si>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</si>
  <si>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</si>
  <si>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</si>
  <si>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</si>
  <si>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</si>
  <si>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</si>
  <si>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</si>
  <si>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</si>
  <si>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</si>
  <si>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</si>
  <si>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</si>
  <si>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</si>
  <si>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</si>
  <si>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</si>
  <si>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</si>
  <si>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</si>
  <si>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</si>
  <si>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</si>
  <si>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</si>
  <si>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</si>
  <si>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</si>
  <si>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</si>
  <si>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</si>
  <si>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</si>
  <si>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</si>
  <si>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</si>
  <si>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</si>
  <si>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</si>
  <si>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</si>
  <si>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</si>
  <si>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</si>
  <si>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</si>
  <si>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</si>
  <si>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</si>
  <si>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</si>
  <si>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</si>
  <si>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</si>
  <si>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</si>
  <si>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</si>
  <si>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</si>
  <si>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</si>
  <si>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</si>
  <si>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</si>
  <si>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</si>
  <si>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</si>
  <si>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</si>
  <si>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</si>
  <si>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</si>
  <si>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</si>
  <si>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</si>
  <si>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</si>
  <si>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</si>
  <si>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</si>
  <si>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</si>
  <si>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</si>
  <si>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</si>
  <si>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</si>
  <si>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</si>
  <si>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</si>
  <si>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</si>
  <si>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</si>
  <si>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</si>
  <si>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</si>
  <si>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</si>
  <si>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</si>
  <si>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</si>
  <si>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</si>
  <si>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</si>
  <si>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</si>
  <si>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</si>
  <si>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Yorkshire Building Society</t>
  </si>
  <si>
    <t>https://www.ybs.co.uk/your-society/treasury/index.html#funding-programmes</t>
  </si>
  <si>
    <t>Richard Driver - Senior Treasury Manager</t>
  </si>
  <si>
    <t>rjdriver@ybs.co.uk</t>
  </si>
  <si>
    <t>+44 (0)1274 472 667</t>
  </si>
  <si>
    <t>Matthew Rowe - Treasury Dealer</t>
  </si>
  <si>
    <t>+44 (0)1274 357 039</t>
  </si>
  <si>
    <t>mrowe@ybs.co.uk</t>
  </si>
  <si>
    <t>Y</t>
  </si>
  <si>
    <t>https://coveredbondlabel.com/issuer/57/</t>
  </si>
  <si>
    <t>Both</t>
  </si>
  <si>
    <t>External</t>
  </si>
  <si>
    <t>East Midlands</t>
  </si>
  <si>
    <t>East of England</t>
  </si>
  <si>
    <t>London</t>
  </si>
  <si>
    <t>North East</t>
  </si>
  <si>
    <t>North West</t>
  </si>
  <si>
    <t>Northern Ireland</t>
  </si>
  <si>
    <t>Scotland</t>
  </si>
  <si>
    <t>South East</t>
  </si>
  <si>
    <t>South West</t>
  </si>
  <si>
    <t>Wales</t>
  </si>
  <si>
    <t>West Midlands</t>
  </si>
  <si>
    <t>Yorkshire and Humber</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</si>
  <si>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</si>
  <si>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</si>
  <si>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</si>
  <si>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</si>
  <si>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</si>
  <si>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</si>
  <si>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</si>
  <si>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</si>
  <si>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</si>
  <si>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</si>
  <si>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</si>
  <si>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</si>
  <si>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</si>
  <si>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</si>
  <si>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</si>
  <si>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</si>
  <si>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</si>
  <si>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</si>
  <si>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&gt;=1,000,000</t>
  </si>
  <si>
    <t>&gt;=900,000 and &lt;1,000,000</t>
  </si>
  <si>
    <t>The excess of total principal amounts outstanding in respect of eligible property in the asset pool over the total principal amounts outstanding in relation to the bonds to which the asset pool relates</t>
  </si>
  <si>
    <t>As per Regulation 17(2)(f) in the Covered Bond Regulations 2008 (amended) - the total principal amounts outstanding in respect of eligible property in the asset pool is more than 108% of the total principal amounts outstanding in relation to the bons to which the asset pool relates</t>
  </si>
  <si>
    <t>The higher of; the RCB minimum requirement, and the contractual requirement in the transaction documents.</t>
  </si>
  <si>
    <t>Fixed rate loans have a set interest rate for the period of the product, at the end of which they will go to SVR.  Floating rate loans will either be Bank rate trackers or SVR loans.  Other would contain products such as capped, although there are no such mortgages in the pool.</t>
  </si>
  <si>
    <t>Contractual maturity calculated using terms of the mortgage assuming zero prepayment.  Expected maturity is not calculated on the covered bond pool.</t>
  </si>
  <si>
    <t>Initial maturity is calculated using soft bullet.  Extended maturity is calculated using final legal maturity.  It is expected that the bonds will mature at the date of the soft bullet.</t>
  </si>
  <si>
    <t>Loan amount divided by the applicable property valuation.</t>
  </si>
  <si>
    <t>Most recent valuation as per the methods in HG1.9</t>
  </si>
  <si>
    <t>Valuation is either most recent indexed value, most recent value or value at loan inception.  Original valuation of properties in the pool are via full internal and external inspection.  Indexation is applied for current valuations.  A more recent valuation may have been carried out for additional lending or following property improvements.</t>
  </si>
  <si>
    <t>Current unindexed LTV is recalculated on a monthly basis using latest full property valuation and current balance outstanding.  Current indexed LTV is calculated using quarterly HPI data (based on most recent property valuation) and current balance outstanding.</t>
  </si>
  <si>
    <t>All mortgages in the pool are for residential housing.</t>
  </si>
  <si>
    <t>Interest rate and currency risk are managed through the use of interest rate swaps and cross currency swaps respectively.</t>
  </si>
  <si>
    <t>Non-performing loans are defined as loans with arrears equivalent to three months or more of mortgage payments.</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</si>
  <si>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</si>
  <si>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</si>
  <si>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</si>
  <si>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</si>
  <si>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</si>
  <si>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</si>
  <si>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</si>
  <si>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</si>
  <si>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</si>
  <si>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</si>
  <si>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Name of RCB programme</t>
  </si>
  <si>
    <t>Yorkshire Building Society €7.5 billion Global Covered Bond Programme</t>
  </si>
  <si>
    <t>Name, job title and contact details of person validating this form</t>
  </si>
  <si>
    <t>Richard Driver, Senior Manager – Treasury, rjdriver@ybs.co.uk</t>
  </si>
  <si>
    <t>Date of form submission</t>
  </si>
  <si>
    <t>Start Date of reporting period</t>
  </si>
  <si>
    <t>End Date of reporting period</t>
  </si>
  <si>
    <t>Web links - prospectus, transaction documents, loan-level data</t>
  </si>
  <si>
    <t>Counterparties, Ratings</t>
  </si>
  <si>
    <t>Counterparty/ies</t>
  </si>
  <si>
    <t>Fitch</t>
  </si>
  <si>
    <t>Moody's</t>
  </si>
  <si>
    <t xml:space="preserve">Rating trigger </t>
  </si>
  <si>
    <t>Current rating</t>
  </si>
  <si>
    <t>Covered bonds</t>
  </si>
  <si>
    <t>-</t>
  </si>
  <si>
    <t>AAA</t>
  </si>
  <si>
    <t>Aaa</t>
  </si>
  <si>
    <t>Issuer</t>
  </si>
  <si>
    <t>A-/F1</t>
  </si>
  <si>
    <t>A3/P-2</t>
  </si>
  <si>
    <t>Seller(s)</t>
  </si>
  <si>
    <t>&lt; BBB-, &lt; F2</t>
  </si>
  <si>
    <t>&lt; Baa3, &lt; P-2</t>
  </si>
  <si>
    <t>Cash Manager</t>
  </si>
  <si>
    <t>&lt; BBB-</t>
  </si>
  <si>
    <t>&lt;Baa1, &lt; Baa3</t>
  </si>
  <si>
    <t>Back-up Cash Manager</t>
  </si>
  <si>
    <t>n/a</t>
  </si>
  <si>
    <t>&lt; F1</t>
  </si>
  <si>
    <t>&lt; P-1</t>
  </si>
  <si>
    <t>HSBC Bank plc</t>
  </si>
  <si>
    <t>AA-/F1+</t>
  </si>
  <si>
    <t>Aa3/P-1</t>
  </si>
  <si>
    <t>Servicer(s)</t>
  </si>
  <si>
    <t>Back-up Servicer(s)</t>
  </si>
  <si>
    <t>Interest Rate Swap Provider</t>
  </si>
  <si>
    <t>&lt; F3/BBB-</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</si>
  <si>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</si>
  <si>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</si>
  <si>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</si>
  <si>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</si>
  <si>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</si>
  <si>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</si>
  <si>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</si>
  <si>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</si>
  <si>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</si>
  <si>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</si>
  <si>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</si>
  <si>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</si>
  <si>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</si>
  <si>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</si>
  <si>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</si>
  <si>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</si>
  <si>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</si>
  <si>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</si>
  <si>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</si>
  <si>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</si>
  <si>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</si>
  <si>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</si>
  <si>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</si>
  <si>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</si>
  <si>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</si>
  <si>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</si>
  <si>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</si>
  <si>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</si>
  <si>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</si>
  <si>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</si>
  <si>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</si>
  <si>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</si>
  <si>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Captial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</si>
  <si>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</si>
  <si>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</si>
  <si>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</si>
  <si>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</si>
  <si>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</si>
  <si>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 xml:space="preserve">Reserve receipts / ledger </t>
  </si>
  <si>
    <t>Transfers to GIC</t>
  </si>
  <si>
    <t>Reserve Required Amount movement</t>
  </si>
  <si>
    <t>Transfers from GIC</t>
  </si>
  <si>
    <t xml:space="preserve">Capital Account receipts / ledger </t>
  </si>
  <si>
    <t>Increase in loan balance due to Capitalised interest</t>
  </si>
  <si>
    <t>Increase in loan balance due to Further Advances</t>
  </si>
  <si>
    <t>Increase in loan balance due to insurance &amp; fees</t>
  </si>
  <si>
    <t xml:space="preserve">Capital Contributions </t>
  </si>
  <si>
    <t>Losses from Capital Contribution in Kind</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</si>
  <si>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</si>
  <si>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</si>
  <si>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</si>
  <si>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</si>
  <si>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</si>
  <si>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</si>
  <si>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</si>
  <si>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</si>
  <si>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</si>
  <si>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</si>
  <si>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</si>
  <si>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</si>
  <si>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</si>
  <si>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</si>
  <si>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</si>
  <si>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</si>
  <si>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</si>
  <si>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</si>
  <si>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</si>
  <si>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</si>
  <si>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</si>
  <si>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</si>
  <si>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</si>
  <si>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</si>
  <si>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</si>
  <si>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</si>
  <si>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</si>
  <si>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</si>
  <si>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</si>
  <si>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</si>
  <si>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</si>
  <si>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</si>
  <si>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</si>
  <si>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</si>
  <si>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</si>
  <si>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</si>
  <si>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</si>
  <si>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</si>
  <si>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</si>
  <si>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</si>
  <si>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</si>
  <si>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</si>
  <si>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</si>
  <si>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</si>
  <si>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</si>
  <si>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</si>
  <si>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</si>
  <si>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</si>
  <si>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</si>
  <si>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</si>
  <si>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</si>
  <si>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</si>
  <si>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</si>
  <si>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</si>
  <si>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</si>
  <si>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</si>
  <si>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</si>
  <si>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</si>
  <si>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</si>
  <si>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</si>
  <si>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</si>
  <si>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</si>
  <si>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</si>
  <si>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</si>
  <si>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</si>
  <si>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</si>
  <si>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5.0 / 2.6</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</si>
  <si>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</si>
  <si>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</si>
  <si>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</si>
  <si>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</si>
  <si>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</si>
  <si>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</si>
  <si>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</si>
  <si>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</si>
  <si>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</si>
  <si>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</si>
  <si>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</si>
  <si>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</si>
  <si>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</si>
  <si>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</si>
  <si>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</si>
  <si>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</si>
  <si>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</si>
  <si>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</si>
  <si>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</si>
  <si>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</si>
  <si>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</si>
  <si>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</si>
  <si>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</si>
  <si>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</si>
  <si>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</si>
  <si>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</si>
  <si>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</si>
  <si>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</si>
  <si>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</si>
  <si>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</si>
  <si>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</si>
  <si>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</si>
  <si>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</si>
  <si>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</si>
  <si>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</si>
  <si>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</si>
  <si>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</si>
  <si>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</si>
  <si>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</si>
  <si>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</si>
  <si>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</si>
  <si>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</si>
  <si>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</si>
  <si>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In response to the ongoing Covid-19 situation in the UK, it was announced on 20 March 2020 that mortgage borrowers impacted financially by Covid-19 should be offered a payment holiday for up to three months. Where borrowers have made a successful application, they are not considered to be in a payment shortfall and therefore any such missed payments will not be considered as arrears for the purposes of investor reporting. </t>
  </si>
  <si>
    <r>
      <rPr>
        <sz val="14"/>
        <rFont val="Arial"/>
        <family val="2"/>
      </rPr>
      <t>More general information on the scheme can be found on the FCA website at</t>
    </r>
    <r>
      <rPr>
        <u/>
        <sz val="14"/>
        <color theme="10"/>
        <rFont val="Arial"/>
        <family val="2"/>
      </rPr>
      <t xml:space="preserve">    https://www.fca.org.uk/firms/mortgages-coronavirus-guidance-firms</t>
    </r>
  </si>
  <si>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</si>
  <si>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</si>
  <si>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</si>
  <si>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</si>
  <si>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</si>
  <si>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</si>
  <si>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</si>
  <si>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</si>
  <si>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</si>
  <si>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</si>
  <si>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</si>
  <si>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</si>
  <si>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</si>
  <si>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</si>
  <si>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</si>
  <si>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</si>
  <si>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</si>
  <si>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</si>
  <si>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</si>
  <si>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</si>
  <si>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</si>
  <si>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</si>
  <si>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</si>
  <si>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</si>
  <si>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</si>
  <si>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</si>
  <si>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</si>
  <si>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</si>
  <si>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</si>
  <si>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</si>
  <si>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</si>
  <si>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</si>
  <si>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</si>
  <si>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</si>
  <si>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</si>
  <si>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</si>
  <si>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</si>
  <si>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</si>
  <si>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</si>
  <si>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</si>
  <si>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</si>
  <si>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Greater London</t>
  </si>
  <si>
    <t>North</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</si>
  <si>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</si>
  <si>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</si>
  <si>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</si>
  <si>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</si>
  <si>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</si>
  <si>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</si>
  <si>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</si>
  <si>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</si>
  <si>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</si>
  <si>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</si>
  <si>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</si>
  <si>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</si>
  <si>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</si>
  <si>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</si>
  <si>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</si>
  <si>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</si>
  <si>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</si>
  <si>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</si>
  <si>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</si>
  <si>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</si>
  <si>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</si>
  <si>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</si>
  <si>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</si>
  <si>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</si>
  <si>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</si>
  <si>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</si>
  <si>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</si>
  <si>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</si>
  <si>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</si>
  <si>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</si>
  <si>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</si>
  <si>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</si>
  <si>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</si>
  <si>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</si>
  <si>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</si>
  <si>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</si>
  <si>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</si>
  <si>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</si>
  <si>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</si>
  <si>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</si>
  <si>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</si>
  <si>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</si>
  <si>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</si>
  <si>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</si>
  <si>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</si>
  <si>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</si>
  <si>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</si>
  <si>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</si>
  <si>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</si>
  <si>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</si>
  <si>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</si>
  <si>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</si>
  <si>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(Moody's/Fitch)</t>
  </si>
  <si>
    <t>Aa1/AA+</t>
  </si>
  <si>
    <t>Aaa/AAA</t>
  </si>
  <si>
    <t>Current rating (Moody's/Fitch)</t>
  </si>
  <si>
    <t>Denomination</t>
  </si>
  <si>
    <t>Amount at issuance</t>
  </si>
  <si>
    <t>Amount outstanding</t>
  </si>
  <si>
    <t>FX swap rate (rate:£1)</t>
  </si>
  <si>
    <t>n/a </t>
  </si>
  <si>
    <t>Maturity type (hard/soft-bullet/pass-through)</t>
  </si>
  <si>
    <t>soft-bullet</t>
  </si>
  <si>
    <t>soft-bullet </t>
  </si>
  <si>
    <t>Scheduled final maturity date</t>
  </si>
  <si>
    <t>Legal final maturity date</t>
  </si>
  <si>
    <t>ISIN</t>
  </si>
  <si>
    <t>XS1076256400</t>
  </si>
  <si>
    <t>XS1318364731</t>
  </si>
  <si>
    <t>XS1594364033</t>
  </si>
  <si>
    <t>XS1910867081</t>
  </si>
  <si>
    <t>XS1991186500</t>
  </si>
  <si>
    <t>XS2080769909</t>
  </si>
  <si>
    <t>Stock exchange listing</t>
  </si>
  <si>
    <t>London </t>
  </si>
  <si>
    <t>Coupon payment frequency</t>
  </si>
  <si>
    <t>Annual</t>
  </si>
  <si>
    <t>Quarterly </t>
  </si>
  <si>
    <t>Coupon payment date</t>
  </si>
  <si>
    <t>11th</t>
  </si>
  <si>
    <t>10th</t>
  </si>
  <si>
    <t>19th </t>
  </si>
  <si>
    <t>8th </t>
  </si>
  <si>
    <t>21st</t>
  </si>
  <si>
    <t>Coupon (rate if fixed, margin and reference rate if floating)</t>
  </si>
  <si>
    <t>0.600% / SONIA </t>
  </si>
  <si>
    <t>0.580% / SONIA </t>
  </si>
  <si>
    <t>Margin payable under extended maturity period (%)</t>
  </si>
  <si>
    <t>0.600% </t>
  </si>
  <si>
    <t>0.580% </t>
  </si>
  <si>
    <t>Swap counterparty/ies</t>
  </si>
  <si>
    <t>Natixis</t>
  </si>
  <si>
    <t>HSBC Bank Plc</t>
  </si>
  <si>
    <t>Swap notional denomination</t>
  </si>
  <si>
    <t>Swap notional amount</t>
  </si>
  <si>
    <t>Swap notional maturity</t>
  </si>
  <si>
    <t>0.6% / 3m Libor</t>
  </si>
  <si>
    <t>0.799% / 3m Libor</t>
  </si>
  <si>
    <t>0.6325% / 3m Libor</t>
  </si>
  <si>
    <t>0.535% / 3m Libor </t>
  </si>
  <si>
    <t>Collateral posting amount</t>
  </si>
  <si>
    <t> n/a </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</si>
  <si>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</si>
  <si>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</si>
  <si>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</si>
  <si>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</si>
  <si>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</si>
  <si>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</si>
  <si>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</si>
  <si>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</si>
  <si>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</si>
  <si>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</si>
  <si>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</si>
  <si>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</si>
  <si>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</si>
  <si>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</si>
  <si>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</si>
  <si>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</si>
  <si>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</si>
  <si>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</si>
  <si>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</si>
  <si>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</si>
  <si>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</si>
  <si>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</si>
  <si>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</si>
  <si>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</si>
  <si>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</si>
  <si>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</si>
  <si>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</si>
  <si>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</si>
  <si>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</si>
  <si>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</si>
  <si>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</si>
  <si>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</si>
  <si>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</si>
  <si>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</si>
  <si>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</si>
  <si>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</si>
  <si>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</si>
  <si>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</si>
  <si>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</si>
  <si>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</si>
  <si>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r>
      <rPr>
        <u/>
        <sz val="12"/>
        <rFont val="Trebuchet MS"/>
        <family val="2"/>
      </rPr>
      <t>Replacement Trigger</t>
    </r>
    <r>
      <rPr>
        <sz val="12"/>
        <rFont val="Trebuchet MS"/>
        <family val="2"/>
      </rPr>
      <t xml:space="preserve"> Short term: P-2 (Moody's), F3(Fitch)                                                                                                                  Long term: A3 (Moody's), BBB- (Fitch)</t>
    </r>
  </si>
  <si>
    <t>Replace Interest Rate Swap Provider or procure co-obilgor or guartantee from sufficiently rated courterparty</t>
  </si>
  <si>
    <t>Covered Bond Swap Provider  - CB9</t>
  </si>
  <si>
    <t>Covered Bond Swap Provider ratings fall below Trigger</t>
  </si>
  <si>
    <r>
      <rPr>
        <u/>
        <sz val="12"/>
        <rFont val="Trebuchet MS"/>
        <family val="2"/>
      </rPr>
      <t>Replacement Trigger</t>
    </r>
    <r>
      <rPr>
        <sz val="12"/>
        <rFont val="Trebuchet MS"/>
        <family val="2"/>
      </rPr>
      <t xml:space="preserve"> Short term: P-2 (Moody's), F3 (Fitch)                                                                                                                  Long term: A3 (Moody's), BBB- (Fitch)</t>
    </r>
  </si>
  <si>
    <t>Replace Swap Provider with sufficiently rated counterparty</t>
  </si>
  <si>
    <t>Covered Bond Swap Provider  - CB11</t>
  </si>
  <si>
    <t xml:space="preserve">Replacement Trigger Short term: N/A (Moody's), F3 (Fitch)
Long term: BBB- (Fitch), Counterparty Risk Assessment: Baa1 (Moody's)
</t>
  </si>
  <si>
    <t>Covered Bond Swap Provider  - CB12</t>
  </si>
  <si>
    <t>Covered Bond Swap Provider  - CB14</t>
  </si>
  <si>
    <t>LLP Event of Default</t>
  </si>
  <si>
    <t xml:space="preserve">LLP failure to pay, Amortisation Test failure, etc
</t>
  </si>
  <si>
    <t>Bonds becoming immediately due and payable</t>
  </si>
  <si>
    <t>Reporting Date: 30/06/20</t>
  </si>
  <si>
    <t>Cut-off Date: 30/06/20</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</si>
</sst>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_-&quot;£&quot;* #,##0_-;\-&quot;£&quot;* #,##0_-;_-&quot;£&quot;* &quot;-&quot;??_-;_-@_-"/>
    <numFmt numFmtId="169" formatCode="#,##0;\(#,##0\)"/>
    <numFmt numFmtId="170" formatCode="#,##0_ ;\-#,##0\ "/>
    <numFmt numFmtId="171" formatCode="_-* #,##0_-;\-* #,##0_-;_-* &quot;-&quot;??_-;_-@_-"/>
    <numFmt numFmtId="172" formatCode="#,##0.0000_ ;\-#,##0.0000\ "/>
    <numFmt numFmtId="173" formatCode="#,##0_ ;[Red]\-#,##0\ "/>
    <numFmt numFmtId="175" formatCode="#,##0.00;\(#,##0.00\);\-"/>
    <numFmt numFmtId="177" formatCode="_-* #,##0.000_-;\-* #,##0.000_-;_-* &quot;-&quot;??_-;_-@_-"/>
    <numFmt numFmtId="179" formatCode="dd/mm/yy;@"/>
    <numFmt numFmtId="180" formatCode="0.000"/>
    <numFmt numFmtId="181" formatCode="0.000%"/>
    <numFmt numFmtId="182" formatCode="_(* #,##0.00_);_(* \(#,##0.00\);_(* &quot;-&quot;??_);_(@_)"/>
  </numFmts>
  <fonts count="6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u/>
      <sz val="20"/>
      <name val="Trebuchet MS"/>
      <family val="2"/>
    </font>
    <font>
      <sz val="11"/>
      <color theme="1"/>
      <name val="Trebuchet MS"/>
      <family val="2"/>
    </font>
    <font>
      <u/>
      <sz val="20"/>
      <name val="Trebuchet MS"/>
      <family val="2"/>
    </font>
    <font>
      <b/>
      <u/>
      <sz val="10"/>
      <name val="Trebuchet MS"/>
      <family val="2"/>
    </font>
    <font>
      <u/>
      <sz val="10"/>
      <name val="Trebuchet MS"/>
      <family val="2"/>
    </font>
    <font>
      <sz val="10"/>
      <name val="Trebuchet MS"/>
      <family val="2"/>
    </font>
    <font>
      <i/>
      <sz val="10"/>
      <name val="Trebuchet MS"/>
      <family val="2"/>
    </font>
    <font>
      <b/>
      <sz val="10"/>
      <name val="Trebuchet MS"/>
      <family val="2"/>
    </font>
    <font>
      <b/>
      <u/>
      <sz val="12"/>
      <name val="Trebuchet MS"/>
      <family val="2"/>
    </font>
    <font>
      <sz val="12"/>
      <name val="Trebuchet MS"/>
      <family val="2"/>
    </font>
    <font>
      <sz val="12"/>
      <name val="Arial"/>
      <family val="2"/>
    </font>
    <font>
      <b/>
      <sz val="12"/>
      <name val="Trebuchet MS"/>
      <family val="2"/>
    </font>
    <font>
      <sz val="12"/>
      <color theme="1"/>
      <name val="Trebuchet MS"/>
      <family val="2"/>
    </font>
    <font>
      <sz val="12"/>
      <color indexed="9"/>
      <name val="Trebuchet MS"/>
      <family val="2"/>
    </font>
    <font>
      <u/>
      <sz val="12"/>
      <name val="Trebuchet MS"/>
      <family val="2"/>
    </font>
    <font>
      <b/>
      <i/>
      <sz val="12"/>
      <name val="Trebuchet MS"/>
      <family val="2"/>
    </font>
    <font>
      <sz val="12"/>
      <color rgb="FF1F497D"/>
      <name val="Trebuchet MS"/>
      <family val="2"/>
    </font>
    <font>
      <sz val="12"/>
      <color rgb="FF1F497D"/>
      <name val="Calibri"/>
      <family val="2"/>
    </font>
    <font>
      <sz val="11"/>
      <color indexed="8"/>
      <name val="Calibri"/>
      <family val="2"/>
    </font>
    <font>
      <sz val="14"/>
      <name val="Calibri"/>
      <family val="2"/>
    </font>
    <font>
      <u/>
      <sz val="14"/>
      <color theme="10"/>
      <name val="Arial"/>
      <family val="2"/>
    </font>
    <font>
      <sz val="14"/>
      <name val="Arial"/>
      <family val="2"/>
    </font>
    <font>
      <sz val="12"/>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22"/>
        <bgColor indexed="64"/>
      </patternFill>
    </fill>
    <fill>
      <patternFill patternType="solid">
        <fgColor rgb="FF92D050"/>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4"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60" fillId="0" borderId="0"/>
    <xf numFmtId="0" fontId="4" fillId="0" borderId="0"/>
    <xf numFmtId="182" fontId="24" fillId="0" borderId="0" applyFont="0" applyFill="0" applyBorder="0" applyAlignment="0" applyProtection="0"/>
  </cellStyleXfs>
  <cellXfs count="44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Alignment="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6" xfId="2" applyFill="1" applyBorder="1" applyAlignment="1" applyProtection="1">
      <alignment horizontal="center" vertical="center" wrapText="1"/>
    </xf>
    <xf numFmtId="0" fontId="14" fillId="0" borderId="16" xfId="2" quotePrefix="1" applyFill="1" applyBorder="1" applyAlignment="1" applyProtection="1">
      <alignment horizontal="right" vertical="center" wrapText="1"/>
    </xf>
    <xf numFmtId="0" fontId="14" fillId="0" borderId="17"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Alignment="1" applyProtection="1">
      <alignment horizontal="center" wrapText="1"/>
    </xf>
    <xf numFmtId="1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0" fontId="42" fillId="0" borderId="0" xfId="0" applyFont="1" applyAlignment="1"/>
    <xf numFmtId="0" fontId="43" fillId="0" borderId="0" xfId="0" applyFont="1" applyAlignment="1"/>
    <xf numFmtId="0" fontId="44" fillId="0" borderId="0" xfId="0" applyFont="1" applyAlignment="1"/>
    <xf numFmtId="0" fontId="45" fillId="8" borderId="18" xfId="0" applyFont="1" applyFill="1" applyBorder="1" applyAlignment="1">
      <alignment horizontal="justify"/>
    </xf>
    <xf numFmtId="0" fontId="46" fillId="8" borderId="19" xfId="0" applyFont="1" applyFill="1" applyBorder="1" applyAlignment="1">
      <alignment horizontal="center"/>
    </xf>
    <xf numFmtId="0" fontId="46" fillId="8" borderId="20" xfId="0" applyFont="1" applyFill="1" applyBorder="1" applyAlignment="1">
      <alignment horizontal="center"/>
    </xf>
    <xf numFmtId="0" fontId="47" fillId="8" borderId="21" xfId="0" applyFont="1" applyFill="1" applyBorder="1" applyAlignment="1">
      <alignment vertical="top" wrapText="1"/>
    </xf>
    <xf numFmtId="0" fontId="47" fillId="8" borderId="0" xfId="0" applyFont="1" applyFill="1" applyBorder="1" applyAlignment="1">
      <alignment vertical="top" wrapText="1"/>
    </xf>
    <xf numFmtId="0" fontId="47" fillId="8" borderId="22" xfId="0" applyFont="1" applyFill="1" applyBorder="1" applyAlignment="1">
      <alignment vertical="top" wrapText="1"/>
    </xf>
    <xf numFmtId="0" fontId="45" fillId="8" borderId="21" xfId="0" applyFont="1" applyFill="1" applyBorder="1" applyAlignment="1">
      <alignment horizontal="left"/>
    </xf>
    <xf numFmtId="0" fontId="46" fillId="8" borderId="0" xfId="0" applyFont="1" applyFill="1" applyBorder="1" applyAlignment="1">
      <alignment horizontal="center"/>
    </xf>
    <xf numFmtId="0" fontId="46" fillId="8" borderId="22" xfId="0" applyFont="1" applyFill="1" applyBorder="1" applyAlignment="1">
      <alignment horizontal="center"/>
    </xf>
    <xf numFmtId="0" fontId="45" fillId="8" borderId="21" xfId="0" applyFont="1" applyFill="1" applyBorder="1" applyAlignment="1">
      <alignment horizontal="justify"/>
    </xf>
    <xf numFmtId="0" fontId="47" fillId="8" borderId="23" xfId="0" applyFont="1" applyFill="1" applyBorder="1" applyAlignment="1">
      <alignment horizontal="left" vertical="top" wrapText="1"/>
    </xf>
    <xf numFmtId="0" fontId="47" fillId="8" borderId="24" xfId="0" applyFont="1" applyFill="1" applyBorder="1" applyAlignment="1">
      <alignment horizontal="left" vertical="top" wrapText="1"/>
    </xf>
    <xf numFmtId="0" fontId="47" fillId="8" borderId="9" xfId="0" applyFont="1" applyFill="1" applyBorder="1" applyAlignment="1">
      <alignment horizontal="left" vertical="top" wrapText="1"/>
    </xf>
    <xf numFmtId="0" fontId="50" fillId="0" borderId="0" xfId="0" applyFont="1" applyProtection="1"/>
    <xf numFmtId="0" fontId="51" fillId="0" borderId="0" xfId="0" applyFont="1" applyProtection="1"/>
    <xf numFmtId="0" fontId="51" fillId="0" borderId="0" xfId="0" applyFont="1" applyFill="1" applyProtection="1"/>
    <xf numFmtId="0" fontId="51" fillId="0" borderId="25" xfId="0" applyFont="1" applyFill="1" applyBorder="1" applyProtection="1"/>
    <xf numFmtId="0" fontId="51" fillId="0" borderId="0" xfId="0" applyFont="1" applyFill="1" applyBorder="1" applyProtection="1"/>
    <xf numFmtId="0" fontId="51" fillId="0" borderId="28" xfId="0" applyFont="1" applyFill="1" applyBorder="1" applyProtection="1"/>
    <xf numFmtId="0" fontId="51" fillId="0" borderId="31" xfId="0" applyFont="1" applyFill="1" applyBorder="1" applyAlignment="1" applyProtection="1">
      <alignment horizontal="left" vertical="top"/>
    </xf>
    <xf numFmtId="0" fontId="52" fillId="0" borderId="0" xfId="0" applyFont="1"/>
    <xf numFmtId="0" fontId="53" fillId="0" borderId="34" xfId="0" applyFont="1" applyBorder="1" applyProtection="1"/>
    <xf numFmtId="0" fontId="51" fillId="4" borderId="28" xfId="0" applyFont="1" applyFill="1" applyBorder="1" applyAlignment="1" applyProtection="1">
      <alignment horizontal="center"/>
    </xf>
    <xf numFmtId="0" fontId="51" fillId="4" borderId="25" xfId="0" applyFont="1" applyFill="1" applyBorder="1" applyAlignment="1" applyProtection="1">
      <alignment horizontal="center"/>
    </xf>
    <xf numFmtId="0" fontId="51" fillId="4" borderId="28" xfId="0" applyFont="1" applyFill="1" applyBorder="1" applyProtection="1"/>
    <xf numFmtId="0" fontId="51" fillId="4" borderId="31" xfId="0" applyFont="1" applyFill="1" applyBorder="1" applyAlignment="1" applyProtection="1">
      <alignment horizontal="center"/>
    </xf>
    <xf numFmtId="3" fontId="51" fillId="0" borderId="28" xfId="10" applyNumberFormat="1" applyFont="1" applyFill="1" applyBorder="1" applyAlignment="1" applyProtection="1"/>
    <xf numFmtId="0" fontId="51" fillId="0" borderId="2" xfId="0" applyFont="1" applyFill="1" applyBorder="1" applyAlignment="1" applyProtection="1"/>
    <xf numFmtId="0" fontId="51" fillId="0" borderId="2" xfId="0" applyFont="1" applyFill="1" applyBorder="1" applyProtection="1"/>
    <xf numFmtId="0" fontId="53" fillId="0" borderId="0" xfId="0" applyFont="1" applyProtection="1"/>
    <xf numFmtId="0" fontId="51" fillId="0" borderId="28" xfId="0" applyFont="1" applyFill="1" applyBorder="1" applyAlignment="1" applyProtection="1">
      <alignment horizontal="right"/>
    </xf>
    <xf numFmtId="10" fontId="51" fillId="0" borderId="28" xfId="0" applyNumberFormat="1" applyFont="1" applyFill="1" applyBorder="1" applyAlignment="1" applyProtection="1"/>
    <xf numFmtId="0" fontId="51" fillId="0" borderId="31" xfId="0" applyFont="1" applyFill="1" applyBorder="1" applyProtection="1"/>
    <xf numFmtId="0" fontId="51" fillId="0" borderId="31" xfId="0" applyFont="1" applyFill="1" applyBorder="1" applyAlignment="1" applyProtection="1"/>
    <xf numFmtId="0" fontId="53" fillId="0" borderId="35" xfId="0" applyFont="1" applyBorder="1" applyAlignment="1" applyProtection="1">
      <alignment horizontal="left" vertical="center" wrapText="1"/>
    </xf>
    <xf numFmtId="0" fontId="53" fillId="0" borderId="36" xfId="0" applyFont="1" applyBorder="1" applyAlignment="1" applyProtection="1">
      <alignment horizontal="left" wrapText="1"/>
    </xf>
    <xf numFmtId="0" fontId="53" fillId="0" borderId="25" xfId="0" applyFont="1" applyBorder="1" applyProtection="1"/>
    <xf numFmtId="0" fontId="53" fillId="0" borderId="7" xfId="0" applyFont="1" applyBorder="1" applyAlignment="1" applyProtection="1">
      <alignment wrapText="1"/>
    </xf>
    <xf numFmtId="0" fontId="53" fillId="0" borderId="0" xfId="0" applyFont="1" applyBorder="1" applyAlignment="1" applyProtection="1">
      <alignment vertical="center"/>
    </xf>
    <xf numFmtId="0" fontId="51" fillId="0" borderId="4" xfId="0" applyFont="1" applyBorder="1" applyProtection="1"/>
    <xf numFmtId="169" fontId="51" fillId="0" borderId="27" xfId="10" applyNumberFormat="1" applyFont="1" applyFill="1" applyBorder="1" applyAlignment="1" applyProtection="1">
      <alignment horizontal="right" wrapText="1"/>
    </xf>
    <xf numFmtId="169" fontId="51" fillId="9" borderId="25" xfId="10" applyNumberFormat="1" applyFont="1" applyFill="1" applyBorder="1" applyAlignment="1" applyProtection="1">
      <alignment horizontal="right"/>
    </xf>
    <xf numFmtId="0" fontId="51" fillId="0" borderId="0" xfId="0" applyFont="1" applyBorder="1" applyAlignment="1" applyProtection="1">
      <alignment vertical="center"/>
    </xf>
    <xf numFmtId="169" fontId="51" fillId="0" borderId="37" xfId="10" applyNumberFormat="1" applyFont="1" applyFill="1" applyBorder="1" applyAlignment="1" applyProtection="1">
      <alignment horizontal="right" wrapText="1"/>
    </xf>
    <xf numFmtId="169" fontId="51" fillId="9" borderId="28" xfId="10" applyNumberFormat="1" applyFont="1" applyFill="1" applyBorder="1" applyAlignment="1" applyProtection="1">
      <alignment horizontal="right"/>
    </xf>
    <xf numFmtId="169" fontId="51" fillId="0" borderId="30" xfId="10" applyNumberFormat="1" applyFont="1" applyFill="1" applyBorder="1" applyProtection="1"/>
    <xf numFmtId="0" fontId="51" fillId="0" borderId="0" xfId="0" applyFont="1" applyFill="1" applyBorder="1" applyAlignment="1" applyProtection="1">
      <alignment vertical="center"/>
    </xf>
    <xf numFmtId="0" fontId="51" fillId="0" borderId="38" xfId="0" applyFont="1" applyFill="1" applyBorder="1" applyProtection="1"/>
    <xf numFmtId="169" fontId="51" fillId="0" borderId="33" xfId="10" applyNumberFormat="1" applyFont="1" applyFill="1" applyBorder="1" applyProtection="1"/>
    <xf numFmtId="169" fontId="51" fillId="9" borderId="31" xfId="10" applyNumberFormat="1" applyFont="1" applyFill="1" applyBorder="1" applyAlignment="1" applyProtection="1">
      <alignment horizontal="right"/>
    </xf>
    <xf numFmtId="0" fontId="53" fillId="0" borderId="0" xfId="0" applyFont="1" applyFill="1" applyBorder="1" applyAlignment="1" applyProtection="1">
      <alignment wrapText="1"/>
    </xf>
    <xf numFmtId="0" fontId="53" fillId="0" borderId="0" xfId="0" applyFont="1" applyBorder="1" applyAlignment="1" applyProtection="1">
      <alignment wrapText="1"/>
    </xf>
    <xf numFmtId="0" fontId="52" fillId="0" borderId="0" xfId="0" applyFont="1" applyProtection="1"/>
    <xf numFmtId="169" fontId="51" fillId="0" borderId="25" xfId="10" applyNumberFormat="1" applyFont="1" applyFill="1" applyBorder="1" applyProtection="1"/>
    <xf numFmtId="169" fontId="54" fillId="0" borderId="30" xfId="10" applyNumberFormat="1" applyFont="1" applyFill="1" applyBorder="1" applyProtection="1"/>
    <xf numFmtId="3" fontId="51" fillId="0" borderId="31" xfId="10" applyNumberFormat="1" applyFont="1" applyFill="1" applyBorder="1" applyProtection="1"/>
    <xf numFmtId="0" fontId="53" fillId="0" borderId="34" xfId="0" applyFont="1" applyFill="1" applyBorder="1" applyProtection="1"/>
    <xf numFmtId="170" fontId="53" fillId="0" borderId="7" xfId="0" applyNumberFormat="1" applyFont="1" applyFill="1" applyBorder="1" applyAlignment="1" applyProtection="1">
      <alignment wrapText="1"/>
    </xf>
    <xf numFmtId="0" fontId="53" fillId="0" borderId="0" xfId="0" applyFont="1" applyFill="1" applyBorder="1" applyAlignment="1" applyProtection="1">
      <alignment vertical="center"/>
    </xf>
    <xf numFmtId="170" fontId="51" fillId="0" borderId="0" xfId="0" applyNumberFormat="1" applyFont="1" applyProtection="1"/>
    <xf numFmtId="170" fontId="53" fillId="0" borderId="2" xfId="0" applyNumberFormat="1" applyFont="1" applyFill="1" applyBorder="1" applyAlignment="1" applyProtection="1">
      <alignment wrapText="1"/>
    </xf>
    <xf numFmtId="0" fontId="51" fillId="0" borderId="39" xfId="0" applyFont="1" applyFill="1" applyBorder="1" applyProtection="1"/>
    <xf numFmtId="0" fontId="51" fillId="0" borderId="21" xfId="0" applyFont="1" applyBorder="1" applyAlignment="1" applyProtection="1">
      <alignment vertical="center"/>
    </xf>
    <xf numFmtId="170" fontId="51" fillId="0" borderId="33" xfId="10" applyNumberFormat="1" applyFont="1" applyFill="1" applyBorder="1" applyAlignment="1" applyProtection="1">
      <alignment wrapText="1"/>
    </xf>
    <xf numFmtId="0" fontId="51" fillId="0" borderId="0" xfId="0" applyFont="1" applyBorder="1" applyProtection="1"/>
    <xf numFmtId="0" fontId="50" fillId="0" borderId="0" xfId="0" applyFont="1" applyFill="1" applyBorder="1" applyProtection="1"/>
    <xf numFmtId="0" fontId="53" fillId="0" borderId="0" xfId="0" applyFont="1" applyFill="1" applyBorder="1" applyProtection="1"/>
    <xf numFmtId="0" fontId="53" fillId="0" borderId="40" xfId="0" applyFont="1" applyFill="1" applyBorder="1" applyAlignment="1" applyProtection="1">
      <alignment horizontal="center"/>
    </xf>
    <xf numFmtId="0" fontId="53" fillId="0" borderId="41" xfId="0" applyFont="1" applyBorder="1" applyAlignment="1" applyProtection="1">
      <alignment horizontal="left" wrapText="1"/>
    </xf>
    <xf numFmtId="171" fontId="51" fillId="0" borderId="25" xfId="10" applyNumberFormat="1" applyFont="1" applyFill="1" applyBorder="1" applyProtection="1"/>
    <xf numFmtId="0" fontId="51" fillId="0" borderId="30" xfId="0" applyFont="1" applyFill="1" applyBorder="1" applyAlignment="1" applyProtection="1">
      <alignment wrapText="1"/>
    </xf>
    <xf numFmtId="0" fontId="55" fillId="0" borderId="0" xfId="0" applyFont="1" applyProtection="1"/>
    <xf numFmtId="43" fontId="51" fillId="0" borderId="0" xfId="10" applyNumberFormat="1" applyFont="1" applyFill="1" applyBorder="1" applyProtection="1"/>
    <xf numFmtId="171" fontId="51" fillId="0" borderId="28" xfId="10" applyNumberFormat="1" applyFont="1" applyFill="1" applyBorder="1" applyProtection="1"/>
    <xf numFmtId="170" fontId="51" fillId="0" borderId="28" xfId="10" applyNumberFormat="1" applyFont="1" applyFill="1" applyBorder="1" applyProtection="1"/>
    <xf numFmtId="171" fontId="51" fillId="0" borderId="28" xfId="10" quotePrefix="1" applyNumberFormat="1" applyFont="1" applyFill="1" applyBorder="1" applyAlignment="1" applyProtection="1">
      <alignment horizontal="right"/>
    </xf>
    <xf numFmtId="0" fontId="51" fillId="0" borderId="33" xfId="0" applyFont="1" applyFill="1" applyBorder="1" applyAlignment="1" applyProtection="1">
      <alignment wrapText="1"/>
    </xf>
    <xf numFmtId="170" fontId="51" fillId="0" borderId="28" xfId="0" applyNumberFormat="1" applyFont="1" applyFill="1" applyBorder="1" applyProtection="1"/>
    <xf numFmtId="10" fontId="51" fillId="0" borderId="28" xfId="0" applyNumberFormat="1" applyFont="1" applyFill="1" applyBorder="1" applyAlignment="1" applyProtection="1">
      <alignment horizontal="right"/>
    </xf>
    <xf numFmtId="43" fontId="51" fillId="0" borderId="0" xfId="10" applyFont="1" applyFill="1" applyBorder="1" applyProtection="1"/>
    <xf numFmtId="43" fontId="51" fillId="0" borderId="28" xfId="10" quotePrefix="1" applyFont="1" applyFill="1" applyBorder="1" applyAlignment="1" applyProtection="1">
      <alignment horizontal="right"/>
    </xf>
    <xf numFmtId="165" fontId="51" fillId="0" borderId="31" xfId="11" applyNumberFormat="1" applyFont="1" applyFill="1" applyBorder="1" applyProtection="1"/>
    <xf numFmtId="0" fontId="56" fillId="0" borderId="0" xfId="0" applyFont="1" applyProtection="1"/>
    <xf numFmtId="0" fontId="57" fillId="0" borderId="0" xfId="0" applyFont="1" applyFill="1" applyBorder="1" applyProtection="1"/>
    <xf numFmtId="0" fontId="51" fillId="0" borderId="0" xfId="0" applyFont="1" applyFill="1" applyAlignment="1" applyProtection="1">
      <alignment horizontal="center"/>
    </xf>
    <xf numFmtId="0" fontId="51" fillId="0" borderId="0" xfId="0" applyFont="1" applyAlignment="1" applyProtection="1">
      <alignment horizontal="center"/>
    </xf>
    <xf numFmtId="0" fontId="51" fillId="0" borderId="25" xfId="0" applyFont="1" applyFill="1" applyBorder="1" applyAlignment="1" applyProtection="1">
      <alignment wrapText="1"/>
    </xf>
    <xf numFmtId="171" fontId="51" fillId="0" borderId="25" xfId="10" applyNumberFormat="1" applyFont="1" applyFill="1" applyBorder="1" applyAlignment="1" applyProtection="1">
      <alignment horizontal="center"/>
    </xf>
    <xf numFmtId="0" fontId="51" fillId="0" borderId="28" xfId="0" applyFont="1" applyFill="1" applyBorder="1" applyAlignment="1" applyProtection="1">
      <alignment wrapText="1"/>
    </xf>
    <xf numFmtId="171" fontId="51" fillId="0" borderId="28" xfId="10" applyNumberFormat="1" applyFont="1" applyFill="1" applyBorder="1" applyAlignment="1" applyProtection="1">
      <alignment horizontal="center"/>
    </xf>
    <xf numFmtId="0" fontId="51" fillId="0" borderId="0" xfId="0" applyFont="1" applyFill="1" applyAlignment="1" applyProtection="1">
      <alignment horizontal="left"/>
    </xf>
    <xf numFmtId="10" fontId="58" fillId="0" borderId="0" xfId="11" applyNumberFormat="1" applyFont="1" applyProtection="1"/>
    <xf numFmtId="3" fontId="51" fillId="0" borderId="0" xfId="0" applyNumberFormat="1" applyFont="1" applyFill="1" applyAlignment="1" applyProtection="1">
      <alignment horizontal="center"/>
    </xf>
    <xf numFmtId="171" fontId="51" fillId="0" borderId="28" xfId="10" applyNumberFormat="1" applyFont="1" applyFill="1" applyBorder="1" applyAlignment="1" applyProtection="1">
      <alignment horizontal="right"/>
    </xf>
    <xf numFmtId="169" fontId="51" fillId="0" borderId="28" xfId="10" applyNumberFormat="1" applyFont="1" applyFill="1" applyBorder="1" applyProtection="1"/>
    <xf numFmtId="165" fontId="51" fillId="0" borderId="28" xfId="11" applyNumberFormat="1" applyFont="1" applyFill="1" applyBorder="1" applyAlignment="1" applyProtection="1">
      <alignment horizontal="right"/>
    </xf>
    <xf numFmtId="43" fontId="51" fillId="0" borderId="0" xfId="0" applyNumberFormat="1" applyFont="1" applyFill="1" applyAlignment="1" applyProtection="1">
      <alignment horizontal="center"/>
    </xf>
    <xf numFmtId="3" fontId="59" fillId="0" borderId="0" xfId="0" applyNumberFormat="1" applyFont="1"/>
    <xf numFmtId="170" fontId="51" fillId="0" borderId="28" xfId="9" applyNumberFormat="1" applyFont="1" applyFill="1" applyBorder="1" applyAlignment="1" applyProtection="1">
      <alignment horizontal="right"/>
    </xf>
    <xf numFmtId="0" fontId="58" fillId="0" borderId="0" xfId="0" applyFont="1" applyProtection="1"/>
    <xf numFmtId="170" fontId="51" fillId="0" borderId="0" xfId="0" applyNumberFormat="1" applyFont="1" applyFill="1" applyAlignment="1" applyProtection="1">
      <alignment horizontal="center"/>
    </xf>
    <xf numFmtId="170" fontId="51" fillId="0" borderId="0" xfId="0" applyNumberFormat="1" applyFont="1" applyFill="1" applyAlignment="1" applyProtection="1">
      <alignment horizontal="left"/>
    </xf>
    <xf numFmtId="4" fontId="51" fillId="0" borderId="0" xfId="0" applyNumberFormat="1" applyFont="1" applyFill="1" applyAlignment="1" applyProtection="1">
      <alignment horizontal="center"/>
    </xf>
    <xf numFmtId="43" fontId="51" fillId="0" borderId="28" xfId="10" applyFont="1" applyFill="1" applyBorder="1" applyAlignment="1" applyProtection="1">
      <alignment horizontal="right"/>
    </xf>
    <xf numFmtId="172" fontId="51" fillId="0" borderId="0" xfId="0" applyNumberFormat="1" applyFont="1" applyFill="1" applyAlignment="1" applyProtection="1">
      <alignment horizontal="left"/>
    </xf>
    <xf numFmtId="43" fontId="51" fillId="0" borderId="0" xfId="0" applyNumberFormat="1" applyFont="1" applyFill="1" applyProtection="1"/>
    <xf numFmtId="169" fontId="51" fillId="0" borderId="42" xfId="10" applyNumberFormat="1" applyFont="1" applyFill="1" applyBorder="1" applyAlignment="1" applyProtection="1">
      <alignment horizontal="right"/>
    </xf>
    <xf numFmtId="0" fontId="55" fillId="0" borderId="4" xfId="0" applyFont="1" applyFill="1" applyBorder="1" applyAlignment="1" applyProtection="1"/>
    <xf numFmtId="0" fontId="51" fillId="0" borderId="10" xfId="0" applyNumberFormat="1" applyFont="1" applyFill="1" applyBorder="1" applyAlignment="1" applyProtection="1">
      <alignment horizontal="right" wrapText="1"/>
    </xf>
    <xf numFmtId="0" fontId="51" fillId="0" borderId="31" xfId="0" applyFont="1" applyFill="1" applyBorder="1" applyAlignment="1" applyProtection="1">
      <alignment wrapText="1"/>
    </xf>
    <xf numFmtId="165" fontId="51" fillId="0" borderId="31" xfId="0" applyNumberFormat="1" applyFont="1" applyFill="1" applyBorder="1" applyAlignment="1" applyProtection="1">
      <alignment horizontal="right" wrapText="1"/>
    </xf>
    <xf numFmtId="0" fontId="51" fillId="0" borderId="0" xfId="0" applyFont="1" applyFill="1" applyBorder="1" applyAlignment="1" applyProtection="1">
      <alignment wrapText="1"/>
    </xf>
    <xf numFmtId="165" fontId="51" fillId="0" borderId="0" xfId="0" applyNumberFormat="1" applyFont="1" applyFill="1" applyBorder="1" applyAlignment="1" applyProtection="1">
      <alignment horizontal="right" wrapText="1"/>
    </xf>
    <xf numFmtId="0" fontId="55" fillId="0" borderId="0" xfId="0" applyFont="1" applyFill="1" applyBorder="1" applyAlignment="1" applyProtection="1"/>
    <xf numFmtId="0" fontId="50" fillId="0" borderId="0" xfId="0" applyFont="1" applyFill="1" applyBorder="1" applyAlignment="1" applyProtection="1">
      <alignment horizontal="left"/>
    </xf>
    <xf numFmtId="0" fontId="57" fillId="0" borderId="0" xfId="0" applyFont="1" applyFill="1" applyBorder="1" applyAlignment="1" applyProtection="1">
      <alignment horizontal="center"/>
    </xf>
    <xf numFmtId="0" fontId="51" fillId="0" borderId="0" xfId="0" applyFont="1" applyFill="1" applyBorder="1" applyAlignment="1" applyProtection="1">
      <alignment horizontal="center"/>
    </xf>
    <xf numFmtId="0" fontId="51" fillId="0" borderId="26" xfId="0" applyFont="1" applyFill="1" applyBorder="1" applyProtection="1"/>
    <xf numFmtId="171" fontId="51" fillId="0" borderId="25" xfId="10" applyNumberFormat="1" applyFont="1" applyFill="1" applyBorder="1" applyAlignment="1" applyProtection="1">
      <alignment horizontal="right"/>
    </xf>
    <xf numFmtId="0" fontId="51" fillId="0" borderId="29" xfId="0" applyFont="1" applyFill="1" applyBorder="1" applyProtection="1"/>
    <xf numFmtId="43" fontId="51" fillId="0" borderId="0" xfId="10" applyFont="1" applyFill="1" applyAlignment="1" applyProtection="1">
      <alignment horizontal="center"/>
    </xf>
    <xf numFmtId="173" fontId="51" fillId="0" borderId="0" xfId="0" applyNumberFormat="1" applyFont="1" applyFill="1" applyBorder="1" applyProtection="1"/>
    <xf numFmtId="0" fontId="51" fillId="0" borderId="32" xfId="0" applyFont="1" applyFill="1" applyBorder="1" applyProtection="1"/>
    <xf numFmtId="171" fontId="51" fillId="0" borderId="31" xfId="10" applyNumberFormat="1" applyFont="1" applyFill="1" applyBorder="1" applyAlignment="1" applyProtection="1">
      <alignment horizontal="right"/>
    </xf>
    <xf numFmtId="0" fontId="53" fillId="0" borderId="43" xfId="0" applyFont="1" applyFill="1" applyBorder="1" applyAlignment="1" applyProtection="1">
      <alignment horizontal="center"/>
    </xf>
    <xf numFmtId="10" fontId="51" fillId="0" borderId="28" xfId="11" applyNumberFormat="1" applyFont="1" applyFill="1" applyBorder="1" applyAlignment="1" applyProtection="1">
      <alignment horizontal="right"/>
    </xf>
    <xf numFmtId="10" fontId="51" fillId="0" borderId="42" xfId="11" applyNumberFormat="1" applyFont="1" applyFill="1" applyBorder="1" applyAlignment="1" applyProtection="1">
      <alignment horizontal="right"/>
    </xf>
    <xf numFmtId="170" fontId="51" fillId="0" borderId="31" xfId="9" applyNumberFormat="1" applyFont="1" applyFill="1" applyBorder="1" applyAlignment="1" applyProtection="1">
      <alignment horizontal="right"/>
    </xf>
    <xf numFmtId="0" fontId="53" fillId="0" borderId="1" xfId="0" applyFont="1" applyFill="1" applyBorder="1" applyAlignment="1" applyProtection="1">
      <alignment horizontal="center"/>
    </xf>
    <xf numFmtId="0" fontId="53" fillId="0" borderId="2" xfId="0" applyFont="1" applyFill="1" applyBorder="1" applyAlignment="1" applyProtection="1">
      <alignment horizontal="center"/>
    </xf>
    <xf numFmtId="0" fontId="53" fillId="0" borderId="3" xfId="0" applyFont="1" applyFill="1" applyBorder="1" applyAlignment="1" applyProtection="1">
      <alignment horizontal="center"/>
    </xf>
    <xf numFmtId="0" fontId="53" fillId="0" borderId="25" xfId="0" applyFont="1" applyFill="1" applyBorder="1" applyAlignment="1" applyProtection="1">
      <alignment horizontal="center"/>
    </xf>
    <xf numFmtId="0" fontId="53" fillId="0" borderId="25" xfId="0" applyFont="1" applyFill="1" applyBorder="1" applyAlignment="1" applyProtection="1">
      <alignment horizontal="center" wrapText="1"/>
    </xf>
    <xf numFmtId="0" fontId="53" fillId="0" borderId="47" xfId="0" applyFont="1" applyFill="1" applyBorder="1" applyAlignment="1" applyProtection="1">
      <alignment horizontal="center" wrapText="1"/>
    </xf>
    <xf numFmtId="0" fontId="53" fillId="0" borderId="47" xfId="0" applyFont="1" applyFill="1" applyBorder="1" applyAlignment="1" applyProtection="1">
      <alignment horizontal="center"/>
    </xf>
    <xf numFmtId="10" fontId="51" fillId="0" borderId="28" xfId="12" applyNumberFormat="1" applyFont="1" applyFill="1" applyBorder="1" applyAlignment="1" applyProtection="1">
      <alignment horizontal="right"/>
    </xf>
    <xf numFmtId="10" fontId="51" fillId="0" borderId="48" xfId="12" applyNumberFormat="1" applyFont="1" applyFill="1" applyBorder="1" applyAlignment="1" applyProtection="1">
      <alignment horizontal="right"/>
    </xf>
    <xf numFmtId="175" fontId="51" fillId="0" borderId="48" xfId="9" applyNumberFormat="1" applyFont="1" applyFill="1" applyBorder="1" applyAlignment="1" applyProtection="1">
      <alignment horizontal="right"/>
    </xf>
    <xf numFmtId="10" fontId="51" fillId="0" borderId="48" xfId="11" applyNumberFormat="1" applyFont="1" applyFill="1" applyBorder="1" applyAlignment="1" applyProtection="1">
      <alignment horizontal="right"/>
    </xf>
    <xf numFmtId="10" fontId="51" fillId="0" borderId="49" xfId="12" applyNumberFormat="1" applyFont="1" applyFill="1" applyBorder="1" applyAlignment="1" applyProtection="1">
      <alignment horizontal="right"/>
    </xf>
    <xf numFmtId="173" fontId="53" fillId="0" borderId="50" xfId="0" applyNumberFormat="1" applyFont="1" applyFill="1" applyBorder="1" applyAlignment="1" applyProtection="1">
      <alignment horizontal="left"/>
    </xf>
    <xf numFmtId="173" fontId="53" fillId="0" borderId="50" xfId="0" applyNumberFormat="1" applyFont="1" applyFill="1" applyBorder="1" applyAlignment="1" applyProtection="1">
      <alignment horizontal="right"/>
    </xf>
    <xf numFmtId="10" fontId="53" fillId="0" borderId="50" xfId="11" applyNumberFormat="1" applyFont="1" applyFill="1" applyBorder="1" applyAlignment="1" applyProtection="1">
      <alignment horizontal="right"/>
    </xf>
    <xf numFmtId="10" fontId="53" fillId="0" borderId="0" xfId="12" applyNumberFormat="1" applyFont="1" applyFill="1" applyBorder="1" applyAlignment="1" applyProtection="1">
      <alignment horizontal="right"/>
    </xf>
    <xf numFmtId="0" fontId="53" fillId="0" borderId="0" xfId="12" applyNumberFormat="1" applyFont="1" applyFill="1" applyBorder="1" applyAlignment="1" applyProtection="1">
      <alignment horizontal="right"/>
    </xf>
    <xf numFmtId="173" fontId="53" fillId="0" borderId="0" xfId="0" applyNumberFormat="1" applyFont="1" applyFill="1" applyBorder="1" applyAlignment="1" applyProtection="1">
      <alignment horizontal="center"/>
    </xf>
    <xf numFmtId="10" fontId="53" fillId="0" borderId="0" xfId="11" applyNumberFormat="1" applyFont="1" applyFill="1" applyBorder="1" applyAlignment="1" applyProtection="1">
      <alignment horizontal="center"/>
    </xf>
    <xf numFmtId="168" fontId="53" fillId="0" borderId="0" xfId="9" applyNumberFormat="1" applyFont="1" applyFill="1" applyBorder="1" applyAlignment="1" applyProtection="1">
      <alignment horizontal="center"/>
    </xf>
    <xf numFmtId="0" fontId="53" fillId="0" borderId="0" xfId="11" applyNumberFormat="1" applyFont="1" applyFill="1" applyBorder="1" applyAlignment="1" applyProtection="1">
      <alignment horizontal="center"/>
    </xf>
    <xf numFmtId="0" fontId="53" fillId="0" borderId="25" xfId="0" applyFont="1" applyFill="1" applyBorder="1" applyAlignment="1" applyProtection="1">
      <alignment horizontal="left"/>
    </xf>
    <xf numFmtId="0" fontId="51" fillId="0" borderId="51" xfId="13" applyFont="1" applyFill="1" applyBorder="1" applyAlignment="1" applyProtection="1">
      <alignment vertical="top"/>
    </xf>
    <xf numFmtId="44" fontId="51" fillId="0" borderId="0" xfId="0" applyNumberFormat="1" applyFont="1" applyFill="1" applyProtection="1"/>
    <xf numFmtId="168" fontId="51" fillId="0" borderId="0" xfId="0" applyNumberFormat="1" applyFont="1" applyFill="1" applyProtection="1"/>
    <xf numFmtId="0" fontId="51" fillId="0" borderId="12" xfId="13" applyFont="1" applyFill="1" applyBorder="1" applyAlignment="1" applyProtection="1">
      <alignment vertical="top"/>
    </xf>
    <xf numFmtId="2" fontId="51" fillId="0" borderId="0" xfId="0" applyNumberFormat="1" applyFont="1" applyFill="1" applyProtection="1"/>
    <xf numFmtId="177" fontId="51" fillId="0" borderId="0" xfId="0" applyNumberFormat="1" applyFont="1" applyFill="1" applyProtection="1"/>
    <xf numFmtId="43" fontId="51" fillId="0" borderId="0" xfId="10" applyFont="1" applyFill="1" applyProtection="1"/>
    <xf numFmtId="0" fontId="53" fillId="0" borderId="50" xfId="0" applyFont="1" applyFill="1" applyBorder="1" applyProtection="1"/>
    <xf numFmtId="168" fontId="53" fillId="0" borderId="50" xfId="9" applyNumberFormat="1" applyFont="1" applyFill="1" applyBorder="1" applyAlignment="1" applyProtection="1">
      <alignment horizontal="right"/>
    </xf>
    <xf numFmtId="173" fontId="51" fillId="0" borderId="0" xfId="0" applyNumberFormat="1" applyFont="1" applyFill="1" applyProtection="1"/>
    <xf numFmtId="168" fontId="51" fillId="0" borderId="0" xfId="0" applyNumberFormat="1" applyFont="1" applyFill="1" applyAlignment="1" applyProtection="1">
      <alignment horizontal="left"/>
    </xf>
    <xf numFmtId="173" fontId="53" fillId="0" borderId="0" xfId="0" applyNumberFormat="1" applyFont="1" applyFill="1" applyBorder="1" applyAlignment="1" applyProtection="1">
      <alignment horizontal="right"/>
    </xf>
    <xf numFmtId="10" fontId="53" fillId="0" borderId="0" xfId="11" applyNumberFormat="1" applyFont="1" applyFill="1" applyBorder="1" applyAlignment="1" applyProtection="1">
      <alignment horizontal="right"/>
    </xf>
    <xf numFmtId="168" fontId="53" fillId="0" borderId="0" xfId="9" applyNumberFormat="1" applyFont="1" applyFill="1" applyBorder="1" applyAlignment="1" applyProtection="1">
      <alignment horizontal="right"/>
    </xf>
    <xf numFmtId="171" fontId="51" fillId="0" borderId="0" xfId="0" applyNumberFormat="1" applyFont="1" applyFill="1" applyProtection="1"/>
    <xf numFmtId="168" fontId="53" fillId="0" borderId="50" xfId="10" applyNumberFormat="1" applyFont="1" applyFill="1" applyBorder="1" applyAlignment="1" applyProtection="1">
      <alignment horizontal="right"/>
    </xf>
    <xf numFmtId="171" fontId="53" fillId="0" borderId="0" xfId="10" applyNumberFormat="1" applyFont="1" applyFill="1" applyBorder="1" applyAlignment="1" applyProtection="1">
      <alignment horizontal="center"/>
    </xf>
    <xf numFmtId="10" fontId="51" fillId="0" borderId="0" xfId="11" applyNumberFormat="1" applyFont="1" applyFill="1" applyProtection="1"/>
    <xf numFmtId="10" fontId="51" fillId="0" borderId="0" xfId="0" applyNumberFormat="1" applyFont="1" applyFill="1" applyProtection="1"/>
    <xf numFmtId="4" fontId="64" fillId="0" borderId="0" xfId="0" applyNumberFormat="1" applyFont="1" applyProtection="1"/>
    <xf numFmtId="4" fontId="51" fillId="0" borderId="0" xfId="0" applyNumberFormat="1" applyFont="1" applyProtection="1"/>
    <xf numFmtId="44" fontId="51" fillId="0" borderId="0" xfId="0" applyNumberFormat="1" applyFont="1" applyFill="1" applyBorder="1" applyProtection="1"/>
    <xf numFmtId="0" fontId="51" fillId="0" borderId="25" xfId="14" applyFont="1" applyFill="1" applyBorder="1" applyAlignment="1" applyProtection="1"/>
    <xf numFmtId="0" fontId="51" fillId="0" borderId="25" xfId="14" applyFont="1" applyFill="1" applyBorder="1" applyAlignment="1" applyProtection="1">
      <alignment horizontal="right"/>
    </xf>
    <xf numFmtId="0" fontId="51" fillId="4" borderId="26" xfId="14" applyFont="1" applyFill="1" applyBorder="1" applyAlignment="1" applyProtection="1">
      <alignment horizontal="right"/>
    </xf>
    <xf numFmtId="0" fontId="51" fillId="4" borderId="25" xfId="14" applyFont="1" applyFill="1" applyBorder="1" applyAlignment="1" applyProtection="1">
      <alignment horizontal="right"/>
    </xf>
    <xf numFmtId="0" fontId="51" fillId="0" borderId="28" xfId="14" applyFont="1" applyFill="1" applyBorder="1" applyAlignment="1" applyProtection="1"/>
    <xf numFmtId="179" fontId="51" fillId="0" borderId="28" xfId="14" applyNumberFormat="1" applyFont="1" applyFill="1" applyBorder="1" applyAlignment="1" applyProtection="1">
      <alignment horizontal="right"/>
    </xf>
    <xf numFmtId="179" fontId="51" fillId="4" borderId="29" xfId="14" applyNumberFormat="1" applyFont="1" applyFill="1" applyBorder="1" applyAlignment="1" applyProtection="1">
      <alignment horizontal="right"/>
    </xf>
    <xf numFmtId="179" fontId="51" fillId="4" borderId="28" xfId="14" applyNumberFormat="1" applyFont="1" applyFill="1" applyBorder="1" applyAlignment="1" applyProtection="1">
      <alignment horizontal="right"/>
    </xf>
    <xf numFmtId="0" fontId="51" fillId="0" borderId="28" xfId="14" applyFont="1" applyFill="1" applyBorder="1" applyAlignment="1" applyProtection="1">
      <alignment horizontal="right"/>
    </xf>
    <xf numFmtId="0" fontId="51" fillId="4" borderId="29" xfId="14" applyFont="1" applyFill="1" applyBorder="1" applyAlignment="1" applyProtection="1">
      <alignment horizontal="right"/>
    </xf>
    <xf numFmtId="0" fontId="51" fillId="4" borderId="28" xfId="14" applyFont="1" applyFill="1" applyBorder="1" applyAlignment="1" applyProtection="1">
      <alignment horizontal="right"/>
    </xf>
    <xf numFmtId="3" fontId="51" fillId="0" borderId="28" xfId="14" applyNumberFormat="1" applyFont="1" applyFill="1" applyBorder="1" applyAlignment="1" applyProtection="1">
      <alignment horizontal="right"/>
    </xf>
    <xf numFmtId="3" fontId="51" fillId="4" borderId="29" xfId="14" applyNumberFormat="1" applyFont="1" applyFill="1" applyBorder="1" applyAlignment="1" applyProtection="1">
      <alignment horizontal="right"/>
    </xf>
    <xf numFmtId="3" fontId="51" fillId="4" borderId="28" xfId="14" applyNumberFormat="1" applyFont="1" applyFill="1" applyBorder="1" applyAlignment="1" applyProtection="1">
      <alignment horizontal="right"/>
    </xf>
    <xf numFmtId="180" fontId="51" fillId="4" borderId="28" xfId="14" applyNumberFormat="1" applyFont="1" applyFill="1" applyBorder="1" applyAlignment="1" applyProtection="1">
      <alignment horizontal="right"/>
    </xf>
    <xf numFmtId="180" fontId="51" fillId="0" borderId="28" xfId="14" applyNumberFormat="1" applyFont="1" applyFill="1" applyBorder="1" applyAlignment="1" applyProtection="1">
      <alignment horizontal="right"/>
    </xf>
    <xf numFmtId="180" fontId="51" fillId="4" borderId="29" xfId="14" applyNumberFormat="1" applyFont="1" applyFill="1" applyBorder="1" applyAlignment="1" applyProtection="1">
      <alignment horizontal="right"/>
    </xf>
    <xf numFmtId="15" fontId="51" fillId="0" borderId="0" xfId="0" applyNumberFormat="1" applyFont="1" applyFill="1" applyProtection="1"/>
    <xf numFmtId="181" fontId="51" fillId="0" borderId="28" xfId="14" applyNumberFormat="1" applyFont="1" applyFill="1" applyBorder="1" applyAlignment="1" applyProtection="1">
      <alignment horizontal="right"/>
    </xf>
    <xf numFmtId="181" fontId="51" fillId="4" borderId="29" xfId="14" applyNumberFormat="1" applyFont="1" applyFill="1" applyBorder="1" applyAlignment="1" applyProtection="1">
      <alignment horizontal="right"/>
    </xf>
    <xf numFmtId="181" fontId="51" fillId="4" borderId="28" xfId="14" applyNumberFormat="1" applyFont="1" applyFill="1" applyBorder="1" applyAlignment="1" applyProtection="1">
      <alignment horizontal="right"/>
    </xf>
    <xf numFmtId="0" fontId="51" fillId="0" borderId="31" xfId="14" applyFont="1" applyFill="1" applyBorder="1" applyAlignment="1" applyProtection="1"/>
    <xf numFmtId="170" fontId="51" fillId="0" borderId="31" xfId="15" applyNumberFormat="1" applyFont="1" applyFill="1" applyBorder="1" applyProtection="1"/>
    <xf numFmtId="170" fontId="51" fillId="4" borderId="32" xfId="15" applyNumberFormat="1" applyFont="1" applyFill="1" applyBorder="1" applyProtection="1"/>
    <xf numFmtId="170" fontId="51" fillId="4" borderId="31" xfId="15" applyNumberFormat="1" applyFont="1" applyFill="1" applyBorder="1" applyAlignment="1" applyProtection="1">
      <alignment horizontal="right"/>
    </xf>
    <xf numFmtId="0" fontId="51" fillId="0" borderId="0" xfId="0" applyFont="1" applyFill="1" applyBorder="1" applyAlignment="1" applyProtection="1"/>
    <xf numFmtId="170" fontId="51" fillId="0" borderId="0" xfId="10" applyNumberFormat="1" applyFont="1" applyFill="1" applyBorder="1" applyProtection="1"/>
    <xf numFmtId="0" fontId="51" fillId="0" borderId="0" xfId="0" applyFont="1" applyFill="1" applyBorder="1" applyAlignment="1" applyProtection="1">
      <alignment horizontal="right"/>
    </xf>
    <xf numFmtId="0" fontId="55" fillId="0" borderId="0" xfId="0" applyFont="1" applyFill="1" applyAlignment="1" applyProtection="1"/>
    <xf numFmtId="0" fontId="55" fillId="0" borderId="0" xfId="0" applyFont="1" applyFill="1" applyProtection="1"/>
    <xf numFmtId="0" fontId="50" fillId="0" borderId="0" xfId="0" applyFont="1" applyFill="1" applyProtection="1"/>
    <xf numFmtId="179" fontId="53" fillId="4" borderId="28" xfId="0" applyNumberFormat="1" applyFont="1" applyFill="1" applyBorder="1" applyAlignment="1" applyProtection="1">
      <alignment horizontal="justify" vertical="justify"/>
    </xf>
    <xf numFmtId="0" fontId="53" fillId="4" borderId="28" xfId="0" applyFont="1" applyFill="1" applyBorder="1" applyAlignment="1" applyProtection="1">
      <alignment horizontal="justify" vertical="justify"/>
    </xf>
    <xf numFmtId="0" fontId="53" fillId="4" borderId="28" xfId="0" applyFont="1" applyFill="1" applyBorder="1" applyAlignment="1" applyProtection="1">
      <alignment horizontal="left" vertical="justify"/>
    </xf>
    <xf numFmtId="0" fontId="53" fillId="0" borderId="28" xfId="0" applyFont="1" applyFill="1" applyBorder="1" applyAlignment="1" applyProtection="1">
      <alignment horizontal="justify" vertical="justify"/>
    </xf>
    <xf numFmtId="179" fontId="53" fillId="4" borderId="31" xfId="0" applyNumberFormat="1" applyFont="1" applyFill="1" applyBorder="1" applyAlignment="1" applyProtection="1">
      <alignment horizontal="justify" vertical="justify" wrapText="1"/>
    </xf>
    <xf numFmtId="179" fontId="51" fillId="4" borderId="31" xfId="0" applyNumberFormat="1" applyFont="1" applyFill="1" applyBorder="1" applyAlignment="1" applyProtection="1">
      <alignment horizontal="left" vertical="top" wrapText="1"/>
    </xf>
    <xf numFmtId="0" fontId="47" fillId="0" borderId="0" xfId="0" applyFont="1" applyProtection="1"/>
    <xf numFmtId="0" fontId="47" fillId="0" borderId="0" xfId="0" applyFont="1" applyAlignment="1" applyProtection="1">
      <alignment horizontal="center"/>
    </xf>
    <xf numFmtId="179" fontId="51" fillId="0" borderId="28" xfId="0" applyNumberFormat="1" applyFont="1" applyFill="1" applyBorder="1" applyAlignment="1" applyProtection="1">
      <alignment horizontal="left" vertical="top" wrapText="1"/>
    </xf>
    <xf numFmtId="179" fontId="51" fillId="4" borderId="28" xfId="0" applyNumberFormat="1" applyFont="1" applyFill="1" applyBorder="1" applyAlignment="1" applyProtection="1">
      <alignment horizontal="left" vertical="top" wrapText="1"/>
    </xf>
    <xf numFmtId="0" fontId="53" fillId="4" borderId="25" xfId="0" applyFont="1" applyFill="1" applyBorder="1" applyAlignment="1" applyProtection="1">
      <alignment horizontal="center" vertical="center"/>
    </xf>
    <xf numFmtId="0" fontId="53" fillId="4" borderId="25" xfId="0"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1" fillId="4" borderId="12" xfId="0" applyFont="1" applyFill="1" applyBorder="1" applyAlignment="1" applyProtection="1">
      <alignment horizontal="center"/>
    </xf>
    <xf numFmtId="0" fontId="51" fillId="4" borderId="10" xfId="0" applyFont="1" applyFill="1" applyBorder="1" applyAlignment="1" applyProtection="1">
      <alignment horizontal="center"/>
    </xf>
    <xf numFmtId="168" fontId="51" fillId="0" borderId="26" xfId="9" applyNumberFormat="1" applyFont="1" applyFill="1" applyBorder="1" applyAlignment="1" applyProtection="1">
      <alignment horizontal="left"/>
    </xf>
    <xf numFmtId="0" fontId="51" fillId="0" borderId="27" xfId="0" applyFont="1" applyBorder="1" applyProtection="1"/>
    <xf numFmtId="168" fontId="51" fillId="0" borderId="29" xfId="9" applyNumberFormat="1" applyFont="1" applyFill="1" applyBorder="1" applyAlignment="1" applyProtection="1">
      <alignment horizontal="left"/>
    </xf>
    <xf numFmtId="0" fontId="51" fillId="0" borderId="30" xfId="0" applyFont="1" applyBorder="1" applyProtection="1"/>
    <xf numFmtId="14" fontId="51" fillId="0" borderId="29" xfId="9" applyNumberFormat="1" applyFont="1" applyFill="1" applyBorder="1" applyAlignment="1" applyProtection="1">
      <alignment horizontal="left"/>
    </xf>
    <xf numFmtId="168" fontId="51" fillId="0" borderId="32" xfId="9" applyNumberFormat="1" applyFont="1" applyFill="1" applyBorder="1" applyAlignment="1" applyProtection="1">
      <alignment horizontal="left" wrapText="1"/>
    </xf>
    <xf numFmtId="0" fontId="51" fillId="0" borderId="33" xfId="0" applyFont="1" applyBorder="1" applyAlignment="1" applyProtection="1">
      <alignment wrapText="1"/>
    </xf>
    <xf numFmtId="0" fontId="53" fillId="0" borderId="1" xfId="0" applyFont="1" applyBorder="1" applyAlignment="1" applyProtection="1">
      <alignment horizontal="center" vertical="top"/>
    </xf>
    <xf numFmtId="0" fontId="51" fillId="0" borderId="2" xfId="0" applyFont="1" applyBorder="1" applyAlignment="1" applyProtection="1">
      <alignment horizontal="center" vertical="top"/>
    </xf>
    <xf numFmtId="0" fontId="51" fillId="0" borderId="3" xfId="0" applyFont="1" applyBorder="1" applyAlignment="1" applyProtection="1">
      <alignment horizontal="center" vertical="top"/>
    </xf>
    <xf numFmtId="0" fontId="51" fillId="0" borderId="6" xfId="0" applyFont="1" applyBorder="1" applyAlignment="1" applyProtection="1">
      <alignment horizontal="center" vertical="top"/>
    </xf>
    <xf numFmtId="0" fontId="51" fillId="0" borderId="7" xfId="0" applyFont="1" applyBorder="1" applyAlignment="1" applyProtection="1">
      <alignment horizontal="center" vertical="top"/>
    </xf>
    <xf numFmtId="0" fontId="51" fillId="0" borderId="8" xfId="0" applyFont="1" applyBorder="1" applyAlignment="1" applyProtection="1">
      <alignment horizontal="center" vertical="top"/>
    </xf>
    <xf numFmtId="0" fontId="53" fillId="0" borderId="34" xfId="0" applyFont="1" applyBorder="1" applyAlignment="1" applyProtection="1">
      <alignment horizontal="center"/>
    </xf>
    <xf numFmtId="0" fontId="51" fillId="4" borderId="25" xfId="0" applyFont="1" applyFill="1" applyBorder="1" applyAlignment="1" applyProtection="1"/>
    <xf numFmtId="0" fontId="51" fillId="4" borderId="26" xfId="0" applyFont="1" applyFill="1" applyBorder="1" applyAlignment="1" applyProtection="1"/>
    <xf numFmtId="0" fontId="53" fillId="4" borderId="25" xfId="0" applyFont="1" applyFill="1" applyBorder="1" applyAlignment="1" applyProtection="1">
      <alignment horizontal="center" vertical="center"/>
    </xf>
    <xf numFmtId="0" fontId="53" fillId="4" borderId="25" xfId="0" applyFont="1" applyFill="1" applyBorder="1" applyAlignment="1" applyProtection="1">
      <alignment horizontal="center" vertical="center" wrapText="1"/>
    </xf>
    <xf numFmtId="0" fontId="53" fillId="4" borderId="25" xfId="0" applyFont="1" applyFill="1" applyBorder="1" applyAlignment="1" applyProtection="1"/>
    <xf numFmtId="0" fontId="51" fillId="4" borderId="25" xfId="0" applyFont="1" applyFill="1" applyBorder="1" applyAlignment="1" applyProtection="1">
      <alignment wrapText="1"/>
    </xf>
    <xf numFmtId="0" fontId="53" fillId="0" borderId="44" xfId="0" applyFont="1" applyFill="1" applyBorder="1" applyAlignment="1" applyProtection="1">
      <alignment horizontal="center"/>
    </xf>
    <xf numFmtId="0" fontId="53" fillId="0" borderId="45" xfId="0" applyFont="1" applyFill="1" applyBorder="1" applyAlignment="1" applyProtection="1">
      <alignment horizontal="center"/>
    </xf>
    <xf numFmtId="0" fontId="53" fillId="0" borderId="46" xfId="0" applyFont="1" applyFill="1" applyBorder="1" applyAlignment="1" applyProtection="1">
      <alignment horizontal="center"/>
    </xf>
    <xf numFmtId="0" fontId="61" fillId="0" borderId="0" xfId="0" applyFont="1" applyAlignment="1">
      <alignment horizontal="center" wrapText="1"/>
    </xf>
    <xf numFmtId="0" fontId="62" fillId="0" borderId="0" xfId="2" applyFont="1" applyAlignment="1">
      <alignment horizontal="center" vertical="center" wrapText="1"/>
    </xf>
    <xf numFmtId="179" fontId="51" fillId="4" borderId="28" xfId="0" applyNumberFormat="1" applyFont="1" applyFill="1" applyBorder="1" applyAlignment="1" applyProtection="1">
      <alignment horizontal="left" vertical="top" wrapText="1"/>
    </xf>
    <xf numFmtId="0" fontId="51" fillId="4" borderId="28" xfId="0" applyFont="1" applyFill="1" applyBorder="1" applyAlignment="1" applyProtection="1">
      <alignment horizontal="left" vertical="top" wrapText="1"/>
    </xf>
    <xf numFmtId="0" fontId="51" fillId="4" borderId="29" xfId="0" applyFont="1" applyFill="1" applyBorder="1" applyAlignment="1" applyProtection="1">
      <alignment horizontal="left" vertical="top" wrapText="1"/>
    </xf>
    <xf numFmtId="0" fontId="51" fillId="4" borderId="11" xfId="0" applyFont="1" applyFill="1" applyBorder="1" applyAlignment="1" applyProtection="1">
      <alignment horizontal="left" vertical="top" wrapText="1"/>
    </xf>
    <xf numFmtId="0" fontId="51" fillId="4" borderId="30" xfId="0" applyFont="1" applyFill="1" applyBorder="1" applyAlignment="1" applyProtection="1">
      <alignment horizontal="left" vertical="top" wrapText="1"/>
    </xf>
    <xf numFmtId="0" fontId="51" fillId="4" borderId="31" xfId="0" applyFont="1" applyFill="1" applyBorder="1" applyAlignment="1" applyProtection="1">
      <alignment horizontal="left" vertical="top" wrapText="1"/>
    </xf>
    <xf numFmtId="179" fontId="51" fillId="0" borderId="29" xfId="0" applyNumberFormat="1" applyFont="1" applyFill="1" applyBorder="1" applyAlignment="1" applyProtection="1">
      <alignment horizontal="left" vertical="top" wrapText="1"/>
    </xf>
    <xf numFmtId="179" fontId="51" fillId="0" borderId="11" xfId="0" applyNumberFormat="1" applyFont="1" applyFill="1" applyBorder="1" applyAlignment="1" applyProtection="1">
      <alignment horizontal="left" vertical="top" wrapText="1"/>
    </xf>
    <xf numFmtId="179" fontId="51" fillId="0" borderId="30" xfId="0" applyNumberFormat="1" applyFont="1" applyFill="1" applyBorder="1" applyAlignment="1" applyProtection="1">
      <alignment horizontal="left" vertical="top" wrapText="1"/>
    </xf>
    <xf numFmtId="179" fontId="51" fillId="0" borderId="28" xfId="0" applyNumberFormat="1" applyFont="1" applyFill="1" applyBorder="1" applyAlignment="1" applyProtection="1">
      <alignment horizontal="left" vertical="top" wrapText="1"/>
    </xf>
    <xf numFmtId="0" fontId="51" fillId="0" borderId="28" xfId="0" applyFont="1" applyFill="1" applyBorder="1" applyAlignment="1" applyProtection="1">
      <alignment horizontal="left" vertical="top" wrapText="1"/>
    </xf>
    <xf numFmtId="0" fontId="51" fillId="0" borderId="29" xfId="0" applyFont="1" applyFill="1" applyBorder="1" applyAlignment="1" applyProtection="1">
      <alignment horizontal="left" vertical="top" wrapText="1"/>
    </xf>
    <xf numFmtId="0" fontId="51" fillId="0" borderId="11" xfId="0" applyFont="1" applyFill="1" applyBorder="1" applyAlignment="1" applyProtection="1">
      <alignment horizontal="left" vertical="top" wrapText="1"/>
    </xf>
    <xf numFmtId="0" fontId="51" fillId="0" borderId="30" xfId="0" applyFont="1" applyFill="1" applyBorder="1" applyAlignment="1" applyProtection="1">
      <alignment horizontal="left" vertical="top" wrapText="1"/>
    </xf>
    <xf numFmtId="0" fontId="40" fillId="0" borderId="0" xfId="0" applyFont="1" applyFill="1" applyBorder="1" applyAlignment="1">
      <alignment horizontal="left" vertical="center" wrapText="1"/>
    </xf>
    <xf numFmtId="169" fontId="51" fillId="10" borderId="37" xfId="10" applyNumberFormat="1" applyFont="1" applyFill="1" applyBorder="1" applyAlignment="1" applyProtection="1">
      <alignment horizontal="right" wrapText="1"/>
    </xf>
    <xf numFmtId="169" fontId="51" fillId="10" borderId="30" xfId="10" applyNumberFormat="1" applyFont="1" applyFill="1" applyBorder="1" applyProtection="1"/>
  </cellXfs>
  <cellStyles count="16">
    <cellStyle name="Comma 2" xfId="3"/>
    <cellStyle name="Comma 2 3" xfId="10"/>
    <cellStyle name="Comma 4 2" xfId="15"/>
    <cellStyle name="Currency 2" xfId="9"/>
    <cellStyle name="Hyperlink" xfId="2" builtinId="8"/>
    <cellStyle name="Normal" xfId="0" builtinId="0"/>
    <cellStyle name="Normal 2" xfId="4"/>
    <cellStyle name="Normal 3" xfId="5"/>
    <cellStyle name="Normal 4" xfId="6"/>
    <cellStyle name="Normal 7" xfId="7"/>
    <cellStyle name="Normal 7 2" xfId="14"/>
    <cellStyle name="Normal_YBS Extract" xfId="13"/>
    <cellStyle name="Percent" xfId="1" builtinId="5"/>
    <cellStyle name="Percent 2" xfId="11"/>
    <cellStyle name="Percent 2 2" xfId="12"/>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overedbondlabel.com/issuer/57/"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57/"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ybs.co.uk/your-society/treasury/index.html" TargetMode="External"/><Relationship Id="rId5" Type="http://schemas.openxmlformats.org/officeDocument/2006/relationships/hyperlink" Target="mailto:mrowe@ybs.co.uk" TargetMode="External"/><Relationship Id="rId10" Type="http://schemas.openxmlformats.org/officeDocument/2006/relationships/vmlDrawing" Target="../drawings/vmlDrawing2.vml"/><Relationship Id="rId4" Type="http://schemas.openxmlformats.org/officeDocument/2006/relationships/hyperlink" Target="mailto:rjdriver@ybs.co.uk"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ca.org.uk/firms/mortgages-coronavirus-guidance-firms" TargetMode="External"/><Relationship Id="rId1" Type="http://schemas.openxmlformats.org/officeDocument/2006/relationships/hyperlink" Target="https://www.ybs.co.uk/your-society/treasury/index.html"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174"/>
  <sheetViews>
    <sheetView tabSelected="1"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971</v>
      </c>
    </row>
    <row r="3" spans="1:1" x14ac:dyDescent="0.25">
      <c r="A3" s="80"/>
    </row>
    <row r="4" spans="1:1" ht="34.5" x14ac:dyDescent="0.25">
      <c r="A4" s="81" t="s">
        <v>972</v>
      </c>
    </row>
    <row r="5" spans="1:1" ht="34.5" x14ac:dyDescent="0.25">
      <c r="A5" s="81" t="s">
        <v>973</v>
      </c>
    </row>
    <row r="6" spans="1:1" ht="34.5" x14ac:dyDescent="0.25">
      <c r="A6" s="81" t="s">
        <v>974</v>
      </c>
    </row>
    <row r="7" spans="1:1" ht="17.25" x14ac:dyDescent="0.25">
      <c r="A7" s="81"/>
    </row>
    <row r="8" spans="1:1" ht="18.75" x14ac:dyDescent="0.25">
      <c r="A8" s="82" t="s">
        <v>975</v>
      </c>
    </row>
    <row r="9" spans="1:1" ht="34.5" x14ac:dyDescent="0.3">
      <c r="A9" s="91" t="s">
        <v>1138</v>
      </c>
    </row>
    <row r="10" spans="1:1" ht="69" x14ac:dyDescent="0.25">
      <c r="A10" s="84" t="s">
        <v>976</v>
      </c>
    </row>
    <row r="11" spans="1:1" ht="34.5" x14ac:dyDescent="0.25">
      <c r="A11" s="84" t="s">
        <v>977</v>
      </c>
    </row>
    <row r="12" spans="1:1" ht="17.25" x14ac:dyDescent="0.25">
      <c r="A12" s="84" t="s">
        <v>978</v>
      </c>
    </row>
    <row r="13" spans="1:1" ht="17.25" x14ac:dyDescent="0.25">
      <c r="A13" s="84" t="s">
        <v>979</v>
      </c>
    </row>
    <row r="14" spans="1:1" ht="34.5" x14ac:dyDescent="0.25">
      <c r="A14" s="84" t="s">
        <v>980</v>
      </c>
    </row>
    <row r="15" spans="1:1" ht="17.25" x14ac:dyDescent="0.25">
      <c r="A15" s="84"/>
    </row>
    <row r="16" spans="1:1" ht="18.75" x14ac:dyDescent="0.25">
      <c r="A16" s="82" t="s">
        <v>981</v>
      </c>
    </row>
    <row r="17" spans="1:1" ht="17.25" x14ac:dyDescent="0.25">
      <c r="A17" s="85" t="s">
        <v>982</v>
      </c>
    </row>
    <row r="18" spans="1:1" ht="34.5" x14ac:dyDescent="0.25">
      <c r="A18" s="86" t="s">
        <v>983</v>
      </c>
    </row>
    <row r="19" spans="1:1" ht="34.5" x14ac:dyDescent="0.25">
      <c r="A19" s="86" t="s">
        <v>984</v>
      </c>
    </row>
    <row r="20" spans="1:1" ht="51.75" x14ac:dyDescent="0.25">
      <c r="A20" s="86" t="s">
        <v>985</v>
      </c>
    </row>
    <row r="21" spans="1:1" ht="86.25" x14ac:dyDescent="0.25">
      <c r="A21" s="86" t="s">
        <v>986</v>
      </c>
    </row>
    <row r="22" spans="1:1" ht="51.75" x14ac:dyDescent="0.25">
      <c r="A22" s="86" t="s">
        <v>987</v>
      </c>
    </row>
    <row r="23" spans="1:1" ht="34.5" x14ac:dyDescent="0.25">
      <c r="A23" s="86" t="s">
        <v>988</v>
      </c>
    </row>
    <row r="24" spans="1:1" ht="17.25" x14ac:dyDescent="0.25">
      <c r="A24" s="86" t="s">
        <v>989</v>
      </c>
    </row>
    <row r="25" spans="1:1" ht="17.25" x14ac:dyDescent="0.25">
      <c r="A25" s="85" t="s">
        <v>990</v>
      </c>
    </row>
    <row r="26" spans="1:1" ht="51.75" x14ac:dyDescent="0.3">
      <c r="A26" s="87" t="s">
        <v>991</v>
      </c>
    </row>
    <row r="27" spans="1:1" ht="17.25" x14ac:dyDescent="0.3">
      <c r="A27" s="87" t="s">
        <v>992</v>
      </c>
    </row>
    <row r="28" spans="1:1" ht="17.25" x14ac:dyDescent="0.25">
      <c r="A28" s="85" t="s">
        <v>993</v>
      </c>
    </row>
    <row r="29" spans="1:1" ht="34.5" x14ac:dyDescent="0.25">
      <c r="A29" s="86" t="s">
        <v>994</v>
      </c>
    </row>
    <row r="30" spans="1:1" ht="34.5" x14ac:dyDescent="0.25">
      <c r="A30" s="86" t="s">
        <v>995</v>
      </c>
    </row>
    <row r="31" spans="1:1" ht="34.5" x14ac:dyDescent="0.25">
      <c r="A31" s="86" t="s">
        <v>996</v>
      </c>
    </row>
    <row r="32" spans="1:1" ht="34.5" x14ac:dyDescent="0.25">
      <c r="A32" s="86" t="s">
        <v>997</v>
      </c>
    </row>
    <row r="33" spans="1:1" ht="17.25" x14ac:dyDescent="0.25">
      <c r="A33" s="86"/>
    </row>
    <row r="34" spans="1:1" ht="18.75" x14ac:dyDescent="0.25">
      <c r="A34" s="82" t="s">
        <v>998</v>
      </c>
    </row>
    <row r="35" spans="1:1" ht="17.25" x14ac:dyDescent="0.25">
      <c r="A35" s="85" t="s">
        <v>999</v>
      </c>
    </row>
    <row r="36" spans="1:1" ht="34.5" x14ac:dyDescent="0.25">
      <c r="A36" s="86" t="s">
        <v>1000</v>
      </c>
    </row>
    <row r="37" spans="1:1" ht="34.5" x14ac:dyDescent="0.25">
      <c r="A37" s="86" t="s">
        <v>1001</v>
      </c>
    </row>
    <row r="38" spans="1:1" ht="34.5" x14ac:dyDescent="0.25">
      <c r="A38" s="86" t="s">
        <v>1002</v>
      </c>
    </row>
    <row r="39" spans="1:1" ht="17.25" x14ac:dyDescent="0.25">
      <c r="A39" s="86" t="s">
        <v>1003</v>
      </c>
    </row>
    <row r="40" spans="1:1" ht="34.5" x14ac:dyDescent="0.25">
      <c r="A40" s="86" t="s">
        <v>1004</v>
      </c>
    </row>
    <row r="41" spans="1:1" ht="17.25" x14ac:dyDescent="0.25">
      <c r="A41" s="85" t="s">
        <v>1005</v>
      </c>
    </row>
    <row r="42" spans="1:1" ht="17.25" x14ac:dyDescent="0.25">
      <c r="A42" s="86" t="s">
        <v>1006</v>
      </c>
    </row>
    <row r="43" spans="1:1" ht="17.25" x14ac:dyDescent="0.3">
      <c r="A43" s="87" t="s">
        <v>1007</v>
      </c>
    </row>
    <row r="44" spans="1:1" ht="17.25" x14ac:dyDescent="0.25">
      <c r="A44" s="85" t="s">
        <v>1008</v>
      </c>
    </row>
    <row r="45" spans="1:1" ht="34.5" x14ac:dyDescent="0.3">
      <c r="A45" s="87" t="s">
        <v>1009</v>
      </c>
    </row>
    <row r="46" spans="1:1" ht="34.5" x14ac:dyDescent="0.25">
      <c r="A46" s="86" t="s">
        <v>1010</v>
      </c>
    </row>
    <row r="47" spans="1:1" ht="34.5" x14ac:dyDescent="0.25">
      <c r="A47" s="86" t="s">
        <v>1011</v>
      </c>
    </row>
    <row r="48" spans="1:1" ht="17.25" x14ac:dyDescent="0.25">
      <c r="A48" s="86" t="s">
        <v>1012</v>
      </c>
    </row>
    <row r="49" spans="1:1" ht="17.25" x14ac:dyDescent="0.3">
      <c r="A49" s="87" t="s">
        <v>1013</v>
      </c>
    </row>
    <row r="50" spans="1:1" ht="17.25" x14ac:dyDescent="0.25">
      <c r="A50" s="85" t="s">
        <v>1014</v>
      </c>
    </row>
    <row r="51" spans="1:1" ht="34.5" x14ac:dyDescent="0.3">
      <c r="A51" s="87" t="s">
        <v>1015</v>
      </c>
    </row>
    <row r="52" spans="1:1" ht="17.25" x14ac:dyDescent="0.25">
      <c r="A52" s="86" t="s">
        <v>1016</v>
      </c>
    </row>
    <row r="53" spans="1:1" ht="34.5" x14ac:dyDescent="0.3">
      <c r="A53" s="87" t="s">
        <v>1017</v>
      </c>
    </row>
    <row r="54" spans="1:1" ht="17.25" x14ac:dyDescent="0.25">
      <c r="A54" s="85" t="s">
        <v>1018</v>
      </c>
    </row>
    <row r="55" spans="1:1" ht="17.25" x14ac:dyDescent="0.3">
      <c r="A55" s="87" t="s">
        <v>1019</v>
      </c>
    </row>
    <row r="56" spans="1:1" ht="34.5" x14ac:dyDescent="0.25">
      <c r="A56" s="86" t="s">
        <v>1020</v>
      </c>
    </row>
    <row r="57" spans="1:1" ht="17.25" x14ac:dyDescent="0.25">
      <c r="A57" s="86" t="s">
        <v>1021</v>
      </c>
    </row>
    <row r="58" spans="1:1" ht="17.25" x14ac:dyDescent="0.25">
      <c r="A58" s="86" t="s">
        <v>1022</v>
      </c>
    </row>
    <row r="59" spans="1:1" ht="17.25" x14ac:dyDescent="0.25">
      <c r="A59" s="85" t="s">
        <v>1023</v>
      </c>
    </row>
    <row r="60" spans="1:1" ht="34.5" x14ac:dyDescent="0.25">
      <c r="A60" s="86" t="s">
        <v>1024</v>
      </c>
    </row>
    <row r="61" spans="1:1" ht="17.25" x14ac:dyDescent="0.25">
      <c r="A61" s="88"/>
    </row>
    <row r="62" spans="1:1" ht="18.75" x14ac:dyDescent="0.25">
      <c r="A62" s="82" t="s">
        <v>1025</v>
      </c>
    </row>
    <row r="63" spans="1:1" ht="17.25" x14ac:dyDescent="0.25">
      <c r="A63" s="85" t="s">
        <v>1026</v>
      </c>
    </row>
    <row r="64" spans="1:1" ht="34.5" x14ac:dyDescent="0.25">
      <c r="A64" s="86" t="s">
        <v>1027</v>
      </c>
    </row>
    <row r="65" spans="1:1" ht="17.25" x14ac:dyDescent="0.25">
      <c r="A65" s="86" t="s">
        <v>1028</v>
      </c>
    </row>
    <row r="66" spans="1:1" ht="34.5" x14ac:dyDescent="0.25">
      <c r="A66" s="84" t="s">
        <v>1029</v>
      </c>
    </row>
    <row r="67" spans="1:1" ht="34.5" x14ac:dyDescent="0.25">
      <c r="A67" s="84" t="s">
        <v>1030</v>
      </c>
    </row>
    <row r="68" spans="1:1" ht="34.5" x14ac:dyDescent="0.25">
      <c r="A68" s="84" t="s">
        <v>1031</v>
      </c>
    </row>
    <row r="69" spans="1:1" ht="17.25" x14ac:dyDescent="0.25">
      <c r="A69" s="89" t="s">
        <v>1032</v>
      </c>
    </row>
    <row r="70" spans="1:1" ht="51.75" x14ac:dyDescent="0.25">
      <c r="A70" s="84" t="s">
        <v>1033</v>
      </c>
    </row>
    <row r="71" spans="1:1" ht="17.25" x14ac:dyDescent="0.25">
      <c r="A71" s="84" t="s">
        <v>1034</v>
      </c>
    </row>
    <row r="72" spans="1:1" ht="17.25" x14ac:dyDescent="0.25">
      <c r="A72" s="89" t="s">
        <v>1035</v>
      </c>
    </row>
    <row r="73" spans="1:1" ht="17.25" x14ac:dyDescent="0.25">
      <c r="A73" s="84" t="s">
        <v>1036</v>
      </c>
    </row>
    <row r="74" spans="1:1" ht="17.25" x14ac:dyDescent="0.25">
      <c r="A74" s="89" t="s">
        <v>1037</v>
      </c>
    </row>
    <row r="75" spans="1:1" ht="34.5" x14ac:dyDescent="0.25">
      <c r="A75" s="84" t="s">
        <v>1038</v>
      </c>
    </row>
    <row r="76" spans="1:1" ht="17.25" x14ac:dyDescent="0.25">
      <c r="A76" s="84" t="s">
        <v>1039</v>
      </c>
    </row>
    <row r="77" spans="1:1" ht="51.75" x14ac:dyDescent="0.25">
      <c r="A77" s="84" t="s">
        <v>1040</v>
      </c>
    </row>
    <row r="78" spans="1:1" ht="17.25" x14ac:dyDescent="0.25">
      <c r="A78" s="89" t="s">
        <v>1041</v>
      </c>
    </row>
    <row r="79" spans="1:1" ht="17.25" x14ac:dyDescent="0.3">
      <c r="A79" s="83" t="s">
        <v>1042</v>
      </c>
    </row>
    <row r="80" spans="1:1" ht="17.25" x14ac:dyDescent="0.25">
      <c r="A80" s="89" t="s">
        <v>1043</v>
      </c>
    </row>
    <row r="81" spans="1:1" ht="34.5" x14ac:dyDescent="0.25">
      <c r="A81" s="84" t="s">
        <v>1044</v>
      </c>
    </row>
    <row r="82" spans="1:1" ht="34.5" x14ac:dyDescent="0.25">
      <c r="A82" s="84" t="s">
        <v>1045</v>
      </c>
    </row>
    <row r="83" spans="1:1" ht="34.5" x14ac:dyDescent="0.25">
      <c r="A83" s="84" t="s">
        <v>1046</v>
      </c>
    </row>
    <row r="84" spans="1:1" ht="34.5" x14ac:dyDescent="0.25">
      <c r="A84" s="84" t="s">
        <v>1047</v>
      </c>
    </row>
    <row r="85" spans="1:1" ht="34.5" x14ac:dyDescent="0.25">
      <c r="A85" s="84" t="s">
        <v>1048</v>
      </c>
    </row>
    <row r="86" spans="1:1" ht="17.25" x14ac:dyDescent="0.25">
      <c r="A86" s="89" t="s">
        <v>1049</v>
      </c>
    </row>
    <row r="87" spans="1:1" ht="17.25" x14ac:dyDescent="0.25">
      <c r="A87" s="84" t="s">
        <v>1050</v>
      </c>
    </row>
    <row r="88" spans="1:1" ht="34.5" x14ac:dyDescent="0.25">
      <c r="A88" s="84" t="s">
        <v>1051</v>
      </c>
    </row>
    <row r="89" spans="1:1" ht="17.25" x14ac:dyDescent="0.25">
      <c r="A89" s="89" t="s">
        <v>1052</v>
      </c>
    </row>
    <row r="90" spans="1:1" ht="34.5" x14ac:dyDescent="0.25">
      <c r="A90" s="84" t="s">
        <v>1053</v>
      </c>
    </row>
    <row r="91" spans="1:1" ht="17.25" x14ac:dyDescent="0.25">
      <c r="A91" s="89" t="s">
        <v>1054</v>
      </c>
    </row>
    <row r="92" spans="1:1" ht="17.25" x14ac:dyDescent="0.3">
      <c r="A92" s="83" t="s">
        <v>1055</v>
      </c>
    </row>
    <row r="93" spans="1:1" ht="17.25" x14ac:dyDescent="0.25">
      <c r="A93" s="84" t="s">
        <v>1056</v>
      </c>
    </row>
    <row r="94" spans="1:1" ht="17.25" x14ac:dyDescent="0.25">
      <c r="A94" s="84"/>
    </row>
    <row r="95" spans="1:1" ht="18.75" x14ac:dyDescent="0.25">
      <c r="A95" s="82" t="s">
        <v>1057</v>
      </c>
    </row>
    <row r="96" spans="1:1" ht="34.5" x14ac:dyDescent="0.3">
      <c r="A96" s="83" t="s">
        <v>1058</v>
      </c>
    </row>
    <row r="97" spans="1:1" ht="17.25" x14ac:dyDescent="0.3">
      <c r="A97" s="83" t="s">
        <v>1059</v>
      </c>
    </row>
    <row r="98" spans="1:1" ht="17.25" x14ac:dyDescent="0.25">
      <c r="A98" s="89" t="s">
        <v>1060</v>
      </c>
    </row>
    <row r="99" spans="1:1" ht="17.25" x14ac:dyDescent="0.25">
      <c r="A99" s="81" t="s">
        <v>1061</v>
      </c>
    </row>
    <row r="100" spans="1:1" ht="17.25" x14ac:dyDescent="0.25">
      <c r="A100" s="84" t="s">
        <v>1062</v>
      </c>
    </row>
    <row r="101" spans="1:1" ht="17.25" x14ac:dyDescent="0.25">
      <c r="A101" s="84" t="s">
        <v>1063</v>
      </c>
    </row>
    <row r="102" spans="1:1" ht="17.25" x14ac:dyDescent="0.25">
      <c r="A102" s="84" t="s">
        <v>1064</v>
      </c>
    </row>
    <row r="103" spans="1:1" ht="17.25" x14ac:dyDescent="0.25">
      <c r="A103" s="84" t="s">
        <v>1065</v>
      </c>
    </row>
    <row r="104" spans="1:1" ht="34.5" x14ac:dyDescent="0.25">
      <c r="A104" s="84" t="s">
        <v>1066</v>
      </c>
    </row>
    <row r="105" spans="1:1" ht="17.25" x14ac:dyDescent="0.25">
      <c r="A105" s="81" t="s">
        <v>1067</v>
      </c>
    </row>
    <row r="106" spans="1:1" ht="17.25" x14ac:dyDescent="0.25">
      <c r="A106" s="84" t="s">
        <v>1068</v>
      </c>
    </row>
    <row r="107" spans="1:1" ht="17.25" x14ac:dyDescent="0.25">
      <c r="A107" s="84" t="s">
        <v>1069</v>
      </c>
    </row>
    <row r="108" spans="1:1" ht="17.25" x14ac:dyDescent="0.25">
      <c r="A108" s="84" t="s">
        <v>1070</v>
      </c>
    </row>
    <row r="109" spans="1:1" ht="17.25" x14ac:dyDescent="0.25">
      <c r="A109" s="84" t="s">
        <v>1071</v>
      </c>
    </row>
    <row r="110" spans="1:1" ht="17.25" x14ac:dyDescent="0.25">
      <c r="A110" s="84" t="s">
        <v>1072</v>
      </c>
    </row>
    <row r="111" spans="1:1" ht="17.25" x14ac:dyDescent="0.25">
      <c r="A111" s="84" t="s">
        <v>1073</v>
      </c>
    </row>
    <row r="112" spans="1:1" ht="17.25" x14ac:dyDescent="0.25">
      <c r="A112" s="89" t="s">
        <v>1074</v>
      </c>
    </row>
    <row r="113" spans="1:1" ht="17.25" x14ac:dyDescent="0.25">
      <c r="A113" s="84" t="s">
        <v>1075</v>
      </c>
    </row>
    <row r="114" spans="1:1" ht="17.25" x14ac:dyDescent="0.25">
      <c r="A114" s="81" t="s">
        <v>1076</v>
      </c>
    </row>
    <row r="115" spans="1:1" ht="17.25" x14ac:dyDescent="0.25">
      <c r="A115" s="84" t="s">
        <v>1077</v>
      </c>
    </row>
    <row r="116" spans="1:1" ht="17.25" x14ac:dyDescent="0.25">
      <c r="A116" s="84" t="s">
        <v>1078</v>
      </c>
    </row>
    <row r="117" spans="1:1" ht="17.25" x14ac:dyDescent="0.25">
      <c r="A117" s="81" t="s">
        <v>1079</v>
      </c>
    </row>
    <row r="118" spans="1:1" ht="17.25" x14ac:dyDescent="0.25">
      <c r="A118" s="84" t="s">
        <v>1080</v>
      </c>
    </row>
    <row r="119" spans="1:1" ht="17.25" x14ac:dyDescent="0.25">
      <c r="A119" s="84" t="s">
        <v>1081</v>
      </c>
    </row>
    <row r="120" spans="1:1" ht="17.25" x14ac:dyDescent="0.25">
      <c r="A120" s="84" t="s">
        <v>1082</v>
      </c>
    </row>
    <row r="121" spans="1:1" ht="17.25" x14ac:dyDescent="0.25">
      <c r="A121" s="89" t="s">
        <v>1083</v>
      </c>
    </row>
    <row r="122" spans="1:1" ht="17.25" x14ac:dyDescent="0.25">
      <c r="A122" s="81" t="s">
        <v>1084</v>
      </c>
    </row>
    <row r="123" spans="1:1" ht="17.25" x14ac:dyDescent="0.25">
      <c r="A123" s="81" t="s">
        <v>1085</v>
      </c>
    </row>
    <row r="124" spans="1:1" ht="17.25" x14ac:dyDescent="0.25">
      <c r="A124" s="84" t="s">
        <v>1086</v>
      </c>
    </row>
    <row r="125" spans="1:1" ht="17.25" x14ac:dyDescent="0.25">
      <c r="A125" s="84" t="s">
        <v>1087</v>
      </c>
    </row>
    <row r="126" spans="1:1" ht="17.25" x14ac:dyDescent="0.25">
      <c r="A126" s="84" t="s">
        <v>1088</v>
      </c>
    </row>
    <row r="127" spans="1:1" ht="17.25" x14ac:dyDescent="0.25">
      <c r="A127" s="84" t="s">
        <v>1089</v>
      </c>
    </row>
    <row r="128" spans="1:1" ht="17.25" x14ac:dyDescent="0.25">
      <c r="A128" s="84" t="s">
        <v>1090</v>
      </c>
    </row>
    <row r="129" spans="1:1" ht="17.25" x14ac:dyDescent="0.25">
      <c r="A129" s="89" t="s">
        <v>1091</v>
      </c>
    </row>
    <row r="130" spans="1:1" ht="34.5" x14ac:dyDescent="0.25">
      <c r="A130" s="84" t="s">
        <v>1092</v>
      </c>
    </row>
    <row r="131" spans="1:1" ht="69" x14ac:dyDescent="0.25">
      <c r="A131" s="84" t="s">
        <v>1093</v>
      </c>
    </row>
    <row r="132" spans="1:1" ht="34.5" x14ac:dyDescent="0.25">
      <c r="A132" s="84" t="s">
        <v>1094</v>
      </c>
    </row>
    <row r="133" spans="1:1" ht="17.25" x14ac:dyDescent="0.25">
      <c r="A133" s="89" t="s">
        <v>1095</v>
      </c>
    </row>
    <row r="134" spans="1:1" ht="34.5" x14ac:dyDescent="0.25">
      <c r="A134" s="81" t="s">
        <v>1096</v>
      </c>
    </row>
    <row r="135" spans="1:1" ht="17.25" x14ac:dyDescent="0.25">
      <c r="A135" s="81"/>
    </row>
    <row r="136" spans="1:1" ht="18.75" x14ac:dyDescent="0.25">
      <c r="A136" s="82" t="s">
        <v>1097</v>
      </c>
    </row>
    <row r="137" spans="1:1" ht="17.25" x14ac:dyDescent="0.25">
      <c r="A137" s="84" t="s">
        <v>1098</v>
      </c>
    </row>
    <row r="138" spans="1:1" ht="34.5" x14ac:dyDescent="0.25">
      <c r="A138" s="86" t="s">
        <v>1099</v>
      </c>
    </row>
    <row r="139" spans="1:1" ht="34.5" x14ac:dyDescent="0.25">
      <c r="A139" s="86" t="s">
        <v>1100</v>
      </c>
    </row>
    <row r="140" spans="1:1" ht="17.25" x14ac:dyDescent="0.25">
      <c r="A140" s="85" t="s">
        <v>1101</v>
      </c>
    </row>
    <row r="141" spans="1:1" ht="17.25" x14ac:dyDescent="0.25">
      <c r="A141" s="90" t="s">
        <v>1102</v>
      </c>
    </row>
    <row r="142" spans="1:1" ht="34.5" x14ac:dyDescent="0.3">
      <c r="A142" s="87" t="s">
        <v>1103</v>
      </c>
    </row>
    <row r="143" spans="1:1" ht="17.25" x14ac:dyDescent="0.25">
      <c r="A143" s="86" t="s">
        <v>1104</v>
      </c>
    </row>
    <row r="144" spans="1:1" ht="17.25" x14ac:dyDescent="0.25">
      <c r="A144" s="86" t="s">
        <v>1105</v>
      </c>
    </row>
    <row r="145" spans="1:1" ht="17.25" x14ac:dyDescent="0.25">
      <c r="A145" s="90" t="s">
        <v>1106</v>
      </c>
    </row>
    <row r="146" spans="1:1" ht="17.25" x14ac:dyDescent="0.25">
      <c r="A146" s="85" t="s">
        <v>1107</v>
      </c>
    </row>
    <row r="147" spans="1:1" ht="17.25" x14ac:dyDescent="0.25">
      <c r="A147" s="90" t="s">
        <v>1108</v>
      </c>
    </row>
    <row r="148" spans="1:1" ht="17.25" x14ac:dyDescent="0.25">
      <c r="A148" s="86" t="s">
        <v>1109</v>
      </c>
    </row>
    <row r="149" spans="1:1" ht="17.25" x14ac:dyDescent="0.25">
      <c r="A149" s="86" t="s">
        <v>1110</v>
      </c>
    </row>
    <row r="150" spans="1:1" ht="17.25" x14ac:dyDescent="0.25">
      <c r="A150" s="86" t="s">
        <v>1111</v>
      </c>
    </row>
    <row r="151" spans="1:1" ht="34.5" x14ac:dyDescent="0.25">
      <c r="A151" s="90" t="s">
        <v>1112</v>
      </c>
    </row>
    <row r="152" spans="1:1" ht="17.25" x14ac:dyDescent="0.25">
      <c r="A152" s="85" t="s">
        <v>1113</v>
      </c>
    </row>
    <row r="153" spans="1:1" ht="17.25" x14ac:dyDescent="0.25">
      <c r="A153" s="86" t="s">
        <v>1114</v>
      </c>
    </row>
    <row r="154" spans="1:1" ht="17.25" x14ac:dyDescent="0.25">
      <c r="A154" s="86" t="s">
        <v>1115</v>
      </c>
    </row>
    <row r="155" spans="1:1" ht="17.25" x14ac:dyDescent="0.25">
      <c r="A155" s="86" t="s">
        <v>1116</v>
      </c>
    </row>
    <row r="156" spans="1:1" ht="17.25" x14ac:dyDescent="0.25">
      <c r="A156" s="86" t="s">
        <v>1117</v>
      </c>
    </row>
    <row r="157" spans="1:1" ht="34.5" x14ac:dyDescent="0.25">
      <c r="A157" s="86" t="s">
        <v>1118</v>
      </c>
    </row>
    <row r="158" spans="1:1" ht="34.5" x14ac:dyDescent="0.25">
      <c r="A158" s="86" t="s">
        <v>1119</v>
      </c>
    </row>
    <row r="159" spans="1:1" ht="17.25" x14ac:dyDescent="0.25">
      <c r="A159" s="85" t="s">
        <v>1120</v>
      </c>
    </row>
    <row r="160" spans="1:1" ht="34.5" x14ac:dyDescent="0.25">
      <c r="A160" s="86" t="s">
        <v>1121</v>
      </c>
    </row>
    <row r="161" spans="1:1" ht="34.5" x14ac:dyDescent="0.25">
      <c r="A161" s="86" t="s">
        <v>1122</v>
      </c>
    </row>
    <row r="162" spans="1:1" ht="17.25" x14ac:dyDescent="0.25">
      <c r="A162" s="86" t="s">
        <v>1123</v>
      </c>
    </row>
    <row r="163" spans="1:1" ht="17.25" x14ac:dyDescent="0.25">
      <c r="A163" s="85" t="s">
        <v>1124</v>
      </c>
    </row>
    <row r="164" spans="1:1" ht="34.5" x14ac:dyDescent="0.3">
      <c r="A164" s="92" t="s">
        <v>1139</v>
      </c>
    </row>
    <row r="165" spans="1:1" ht="34.5" x14ac:dyDescent="0.25">
      <c r="A165" s="86" t="s">
        <v>1125</v>
      </c>
    </row>
    <row r="166" spans="1:1" ht="17.25" x14ac:dyDescent="0.25">
      <c r="A166" s="85" t="s">
        <v>1126</v>
      </c>
    </row>
    <row r="167" spans="1:1" ht="17.25" x14ac:dyDescent="0.25">
      <c r="A167" s="86" t="s">
        <v>1127</v>
      </c>
    </row>
    <row r="168" spans="1:1" ht="17.25" x14ac:dyDescent="0.25">
      <c r="A168" s="85" t="s">
        <v>1128</v>
      </c>
    </row>
    <row r="169" spans="1:1" ht="17.25" x14ac:dyDescent="0.3">
      <c r="A169" s="87" t="s">
        <v>1129</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sheetProtection sheet="1" objects="1" scenarios="1"/>
  <pageMargins left="0.70866141732283472" right="0.70866141732283472" top="0.74803149606299213" bottom="0.74803149606299213" header="0.31496062992125984" footer="0.31496062992125984"/>
  <pageSetup paperSize="9" scale="99"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91" t="s">
        <v>1304</v>
      </c>
      <c r="F6" s="391"/>
      <c r="G6" s="391"/>
      <c r="H6" s="7"/>
      <c r="I6" s="7"/>
      <c r="J6" s="8"/>
    </row>
    <row r="7" spans="2:10" ht="26.25" x14ac:dyDescent="0.25">
      <c r="B7" s="6"/>
      <c r="C7" s="7"/>
      <c r="D7" s="7"/>
      <c r="E7" s="7"/>
      <c r="F7" s="11" t="s">
        <v>579</v>
      </c>
      <c r="G7" s="7"/>
      <c r="H7" s="7"/>
      <c r="I7" s="7"/>
      <c r="J7" s="8"/>
    </row>
    <row r="8" spans="2:10" ht="26.25" x14ac:dyDescent="0.25">
      <c r="B8" s="6"/>
      <c r="C8" s="7"/>
      <c r="D8" s="7"/>
      <c r="E8" s="7"/>
      <c r="F8" s="11" t="s">
        <v>1308</v>
      </c>
      <c r="G8" s="7"/>
      <c r="H8" s="7"/>
      <c r="I8" s="7"/>
      <c r="J8" s="8"/>
    </row>
    <row r="9" spans="2:10" ht="21" x14ac:dyDescent="0.25">
      <c r="B9" s="6"/>
      <c r="C9" s="7"/>
      <c r="D9" s="7"/>
      <c r="E9" s="7"/>
      <c r="F9" s="12" t="s">
        <v>1771</v>
      </c>
      <c r="G9" s="7"/>
      <c r="H9" s="7"/>
      <c r="I9" s="7"/>
      <c r="J9" s="8"/>
    </row>
    <row r="10" spans="2:10" ht="21" x14ac:dyDescent="0.25">
      <c r="B10" s="6"/>
      <c r="C10" s="7"/>
      <c r="D10" s="7"/>
      <c r="E10" s="7"/>
      <c r="F10" s="12" t="s">
        <v>1772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94" t="s">
        <v>15</v>
      </c>
      <c r="E24" s="395" t="s">
        <v>16</v>
      </c>
      <c r="F24" s="395"/>
      <c r="G24" s="395"/>
      <c r="H24" s="395"/>
      <c r="I24" s="7"/>
      <c r="J24" s="8"/>
    </row>
    <row r="25" spans="2:10" x14ac:dyDescent="0.25">
      <c r="B25" s="6"/>
      <c r="C25" s="7"/>
      <c r="D25" s="7"/>
      <c r="E25" s="15"/>
      <c r="F25" s="15"/>
      <c r="G25" s="15"/>
      <c r="H25" s="7"/>
      <c r="I25" s="7"/>
      <c r="J25" s="8"/>
    </row>
    <row r="26" spans="2:10" x14ac:dyDescent="0.25">
      <c r="B26" s="6"/>
      <c r="C26" s="7"/>
      <c r="D26" s="394" t="s">
        <v>17</v>
      </c>
      <c r="E26" s="395"/>
      <c r="F26" s="395"/>
      <c r="G26" s="395"/>
      <c r="H26" s="395"/>
      <c r="I26" s="7"/>
      <c r="J26" s="8"/>
    </row>
    <row r="27" spans="2:10" x14ac:dyDescent="0.25">
      <c r="B27" s="6"/>
      <c r="C27" s="7"/>
      <c r="D27" s="16"/>
      <c r="E27" s="16"/>
      <c r="F27" s="16"/>
      <c r="G27" s="16"/>
      <c r="H27" s="16"/>
      <c r="I27" s="7"/>
      <c r="J27" s="8"/>
    </row>
    <row r="28" spans="2:10" x14ac:dyDescent="0.25">
      <c r="B28" s="6"/>
      <c r="C28" s="7"/>
      <c r="D28" s="394" t="s">
        <v>18</v>
      </c>
      <c r="E28" s="395" t="s">
        <v>16</v>
      </c>
      <c r="F28" s="395"/>
      <c r="G28" s="395"/>
      <c r="H28" s="395"/>
      <c r="I28" s="7"/>
      <c r="J28" s="8"/>
    </row>
    <row r="29" spans="2:10" x14ac:dyDescent="0.25">
      <c r="B29" s="6"/>
      <c r="C29" s="7"/>
      <c r="D29" s="16"/>
      <c r="E29" s="16"/>
      <c r="F29" s="16"/>
      <c r="G29" s="16"/>
      <c r="H29" s="16"/>
      <c r="I29" s="7"/>
      <c r="J29" s="8"/>
    </row>
    <row r="30" spans="2:10" x14ac:dyDescent="0.25">
      <c r="B30" s="6"/>
      <c r="C30" s="7"/>
      <c r="D30" s="394" t="s">
        <v>19</v>
      </c>
      <c r="E30" s="395" t="s">
        <v>16</v>
      </c>
      <c r="F30" s="395"/>
      <c r="G30" s="395"/>
      <c r="H30" s="395"/>
      <c r="I30" s="7"/>
      <c r="J30" s="8"/>
    </row>
    <row r="31" spans="2:10" x14ac:dyDescent="0.25">
      <c r="B31" s="6"/>
      <c r="C31" s="7"/>
      <c r="D31" s="16"/>
      <c r="E31" s="16"/>
      <c r="F31" s="16"/>
      <c r="G31" s="16"/>
      <c r="H31" s="16"/>
      <c r="I31" s="7"/>
      <c r="J31" s="8"/>
    </row>
    <row r="32" spans="2:10" x14ac:dyDescent="0.25">
      <c r="B32" s="6"/>
      <c r="C32" s="7"/>
      <c r="D32" s="394" t="s">
        <v>20</v>
      </c>
      <c r="E32" s="395" t="s">
        <v>16</v>
      </c>
      <c r="F32" s="395"/>
      <c r="G32" s="395"/>
      <c r="H32" s="395"/>
      <c r="I32" s="7"/>
      <c r="J32" s="8"/>
    </row>
    <row r="33" spans="2:10" x14ac:dyDescent="0.25">
      <c r="B33" s="6"/>
      <c r="C33" s="7"/>
      <c r="D33" s="15"/>
      <c r="E33" s="15"/>
      <c r="F33" s="15"/>
      <c r="G33" s="15"/>
      <c r="H33" s="15"/>
      <c r="I33" s="7"/>
      <c r="J33" s="8"/>
    </row>
    <row r="34" spans="2:10" x14ac:dyDescent="0.25">
      <c r="B34" s="6"/>
      <c r="C34" s="7"/>
      <c r="D34" s="394" t="s">
        <v>21</v>
      </c>
      <c r="E34" s="395" t="s">
        <v>16</v>
      </c>
      <c r="F34" s="395"/>
      <c r="G34" s="395"/>
      <c r="H34" s="395"/>
      <c r="I34" s="7"/>
      <c r="J34" s="8"/>
    </row>
    <row r="35" spans="2:10" x14ac:dyDescent="0.25">
      <c r="B35" s="6"/>
      <c r="C35" s="7"/>
      <c r="D35" s="7"/>
      <c r="E35" s="7"/>
      <c r="F35" s="7"/>
      <c r="G35" s="7"/>
      <c r="H35" s="7"/>
      <c r="I35" s="7"/>
      <c r="J35" s="8"/>
    </row>
    <row r="36" spans="2:10" x14ac:dyDescent="0.25">
      <c r="B36" s="6"/>
      <c r="C36" s="7"/>
      <c r="D36" s="392" t="s">
        <v>22</v>
      </c>
      <c r="E36" s="393"/>
      <c r="F36" s="393"/>
      <c r="G36" s="393"/>
      <c r="H36" s="393"/>
      <c r="I36" s="7"/>
      <c r="J36" s="8"/>
    </row>
    <row r="37" spans="2:10" x14ac:dyDescent="0.25">
      <c r="B37" s="6"/>
      <c r="C37" s="7"/>
      <c r="D37" s="7"/>
      <c r="E37" s="7"/>
      <c r="F37" s="14"/>
      <c r="G37" s="7"/>
      <c r="H37" s="7"/>
      <c r="I37" s="7"/>
      <c r="J37" s="8"/>
    </row>
    <row r="38" spans="2:10" x14ac:dyDescent="0.25">
      <c r="B38" s="6"/>
      <c r="C38" s="7"/>
      <c r="D38" s="392" t="s">
        <v>1257</v>
      </c>
      <c r="E38" s="393"/>
      <c r="F38" s="393"/>
      <c r="G38" s="393"/>
      <c r="H38" s="393"/>
      <c r="I38" s="7"/>
      <c r="J38" s="8"/>
    </row>
    <row r="39" spans="2:10" x14ac:dyDescent="0.25">
      <c r="B39" s="6"/>
      <c r="C39" s="7"/>
      <c r="D39" s="99"/>
      <c r="E39" s="99"/>
      <c r="F39" s="99"/>
      <c r="G39" s="99"/>
      <c r="H39" s="99"/>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31.5" x14ac:dyDescent="0.25">
      <c r="A1" s="142" t="s">
        <v>1258</v>
      </c>
      <c r="B1" s="142"/>
      <c r="C1" s="24"/>
      <c r="D1" s="24"/>
      <c r="E1" s="24"/>
      <c r="F1" s="149" t="s">
        <v>1301</v>
      </c>
      <c r="H1" s="24"/>
      <c r="I1" s="142"/>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1291</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H6" s="24"/>
      <c r="L6" s="24"/>
      <c r="M6" s="24"/>
    </row>
    <row r="7" spans="1:13" x14ac:dyDescent="0.25">
      <c r="B7" s="33" t="s">
        <v>26</v>
      </c>
      <c r="H7" s="24"/>
      <c r="L7" s="24"/>
      <c r="M7" s="24"/>
    </row>
    <row r="8" spans="1:13" x14ac:dyDescent="0.25">
      <c r="B8" s="33" t="s">
        <v>27</v>
      </c>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105" t="s">
        <v>579</v>
      </c>
      <c r="E14" s="32"/>
      <c r="F14" s="32"/>
      <c r="H14" s="24"/>
      <c r="L14" s="24"/>
      <c r="M14" s="24"/>
    </row>
    <row r="15" spans="1:13" x14ac:dyDescent="0.25">
      <c r="A15" s="26" t="s">
        <v>35</v>
      </c>
      <c r="B15" s="40" t="s">
        <v>36</v>
      </c>
      <c r="C15" s="105" t="s">
        <v>1308</v>
      </c>
      <c r="E15" s="32"/>
      <c r="F15" s="32"/>
      <c r="H15" s="24"/>
      <c r="L15" s="24"/>
      <c r="M15" s="24"/>
    </row>
    <row r="16" spans="1:13" ht="45" x14ac:dyDescent="0.25">
      <c r="A16" s="26" t="s">
        <v>37</v>
      </c>
      <c r="B16" s="40" t="s">
        <v>38</v>
      </c>
      <c r="C16" s="169" t="s">
        <v>1309</v>
      </c>
      <c r="E16" s="32"/>
      <c r="F16" s="32"/>
      <c r="H16" s="24"/>
      <c r="L16" s="24"/>
      <c r="M16" s="24"/>
    </row>
    <row r="17" spans="1:13" x14ac:dyDescent="0.25">
      <c r="A17" s="26" t="s">
        <v>39</v>
      </c>
      <c r="B17" s="40" t="s">
        <v>40</v>
      </c>
      <c r="C17" s="170">
        <v>44012</v>
      </c>
      <c r="E17" s="32"/>
      <c r="F17" s="32"/>
      <c r="H17" s="24"/>
      <c r="L17" s="24"/>
      <c r="M17" s="24"/>
    </row>
    <row r="18" spans="1:13" outlineLevel="1" x14ac:dyDescent="0.25">
      <c r="A18" s="26" t="s">
        <v>41</v>
      </c>
      <c r="B18" s="41" t="s">
        <v>42</v>
      </c>
      <c r="C18" s="105" t="s">
        <v>1310</v>
      </c>
      <c r="E18" s="32"/>
      <c r="F18" s="32"/>
      <c r="H18" s="24"/>
      <c r="L18" s="24"/>
      <c r="M18" s="24"/>
    </row>
    <row r="19" spans="1:13" outlineLevel="1" x14ac:dyDescent="0.25">
      <c r="A19" s="26" t="s">
        <v>43</v>
      </c>
      <c r="B19" s="41" t="s">
        <v>44</v>
      </c>
      <c r="C19" s="171" t="s">
        <v>1311</v>
      </c>
      <c r="E19" s="32"/>
      <c r="F19" s="32"/>
      <c r="H19" s="24"/>
      <c r="L19" s="24"/>
      <c r="M19" s="24"/>
    </row>
    <row r="20" spans="1:13" outlineLevel="1" x14ac:dyDescent="0.25">
      <c r="A20" s="26" t="s">
        <v>45</v>
      </c>
      <c r="B20" s="41"/>
      <c r="C20" s="126" t="s">
        <v>1312</v>
      </c>
      <c r="E20" s="32"/>
      <c r="F20" s="32"/>
      <c r="H20" s="24"/>
      <c r="L20" s="24"/>
      <c r="M20" s="24"/>
    </row>
    <row r="21" spans="1:13" outlineLevel="1" x14ac:dyDescent="0.25">
      <c r="A21" s="26" t="s">
        <v>46</v>
      </c>
      <c r="B21" s="41"/>
      <c r="C21" s="105"/>
      <c r="E21" s="32"/>
      <c r="F21" s="32"/>
      <c r="H21" s="24"/>
      <c r="L21" s="24"/>
      <c r="M21" s="24"/>
    </row>
    <row r="22" spans="1:13" outlineLevel="1" x14ac:dyDescent="0.25">
      <c r="A22" s="26" t="s">
        <v>47</v>
      </c>
      <c r="B22" s="41"/>
      <c r="C22" s="105" t="s">
        <v>1313</v>
      </c>
      <c r="E22" s="32"/>
      <c r="F22" s="32"/>
      <c r="H22" s="24"/>
      <c r="L22" s="24"/>
      <c r="M22" s="24"/>
    </row>
    <row r="23" spans="1:13" outlineLevel="1" x14ac:dyDescent="0.25">
      <c r="A23" s="26" t="s">
        <v>48</v>
      </c>
      <c r="B23" s="41"/>
      <c r="C23" s="171" t="s">
        <v>1315</v>
      </c>
      <c r="E23" s="32"/>
      <c r="F23" s="32"/>
      <c r="H23" s="24"/>
      <c r="L23" s="24"/>
      <c r="M23" s="24"/>
    </row>
    <row r="24" spans="1:13" outlineLevel="1" x14ac:dyDescent="0.25">
      <c r="A24" s="26" t="s">
        <v>49</v>
      </c>
      <c r="B24" s="41"/>
      <c r="C24" s="126" t="s">
        <v>1314</v>
      </c>
      <c r="E24" s="32"/>
      <c r="F24" s="32"/>
      <c r="H24" s="24"/>
      <c r="L24" s="24"/>
      <c r="M24" s="24"/>
    </row>
    <row r="25" spans="1:13" outlineLevel="1" x14ac:dyDescent="0.25">
      <c r="A25" s="26" t="s">
        <v>50</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51</v>
      </c>
      <c r="B27" s="42" t="s">
        <v>52</v>
      </c>
      <c r="C27" s="105" t="s">
        <v>1316</v>
      </c>
      <c r="D27" s="43"/>
      <c r="E27" s="43"/>
      <c r="F27" s="43"/>
      <c r="H27" s="24"/>
      <c r="L27" s="24"/>
      <c r="M27" s="24"/>
    </row>
    <row r="28" spans="1:13" x14ac:dyDescent="0.25">
      <c r="A28" s="26" t="s">
        <v>53</v>
      </c>
      <c r="B28" s="42" t="s">
        <v>54</v>
      </c>
      <c r="C28" s="105" t="s">
        <v>1316</v>
      </c>
      <c r="D28" s="43"/>
      <c r="E28" s="43"/>
      <c r="F28" s="43"/>
      <c r="H28" s="24"/>
      <c r="L28" s="24"/>
      <c r="M28" s="24"/>
    </row>
    <row r="29" spans="1:13" ht="30" x14ac:dyDescent="0.25">
      <c r="A29" s="26" t="s">
        <v>55</v>
      </c>
      <c r="B29" s="42" t="s">
        <v>56</v>
      </c>
      <c r="C29" s="171" t="s">
        <v>1317</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27</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1130</v>
      </c>
      <c r="C38" s="145">
        <v>5284.13625538</v>
      </c>
      <c r="F38" s="43"/>
      <c r="H38" s="24"/>
      <c r="L38" s="24"/>
      <c r="M38" s="24"/>
    </row>
    <row r="39" spans="1:14" x14ac:dyDescent="0.25">
      <c r="A39" s="26" t="s">
        <v>65</v>
      </c>
      <c r="B39" s="43" t="s">
        <v>66</v>
      </c>
      <c r="C39" s="145">
        <v>2872.0499999912117</v>
      </c>
      <c r="F39" s="43"/>
      <c r="H39" s="24"/>
      <c r="L39" s="24"/>
      <c r="M39" s="24"/>
      <c r="N39" s="55"/>
    </row>
    <row r="40" spans="1:14" outlineLevel="1" x14ac:dyDescent="0.25">
      <c r="A40" s="26" t="s">
        <v>67</v>
      </c>
      <c r="B40" s="49" t="s">
        <v>68</v>
      </c>
      <c r="C40" s="145" t="s">
        <v>954</v>
      </c>
      <c r="F40" s="43"/>
      <c r="H40" s="24"/>
      <c r="L40" s="24"/>
      <c r="M40" s="24"/>
      <c r="N40" s="55"/>
    </row>
    <row r="41" spans="1:14" outlineLevel="1" x14ac:dyDescent="0.25">
      <c r="A41" s="26" t="s">
        <v>69</v>
      </c>
      <c r="B41" s="49" t="s">
        <v>70</v>
      </c>
      <c r="C41" s="145" t="s">
        <v>954</v>
      </c>
      <c r="F41" s="43"/>
      <c r="H41" s="24"/>
      <c r="L41" s="24"/>
      <c r="M41" s="24"/>
      <c r="N41" s="55"/>
    </row>
    <row r="42" spans="1:14" outlineLevel="1" x14ac:dyDescent="0.25">
      <c r="A42" s="26" t="s">
        <v>71</v>
      </c>
      <c r="B42" s="49"/>
      <c r="C42" s="145"/>
      <c r="F42" s="43"/>
      <c r="H42" s="24"/>
      <c r="L42" s="24"/>
      <c r="M42" s="24"/>
      <c r="N42" s="55"/>
    </row>
    <row r="43" spans="1:14" outlineLevel="1" x14ac:dyDescent="0.25">
      <c r="A43" s="55" t="s">
        <v>1305</v>
      </c>
      <c r="B43" s="43"/>
      <c r="F43" s="43"/>
      <c r="H43" s="24"/>
      <c r="L43" s="24"/>
      <c r="M43" s="24"/>
      <c r="N43" s="55"/>
    </row>
    <row r="44" spans="1:14" ht="15" customHeight="1" x14ac:dyDescent="0.25">
      <c r="A44" s="45"/>
      <c r="B44" s="46" t="s">
        <v>72</v>
      </c>
      <c r="C44" s="93" t="s">
        <v>1131</v>
      </c>
      <c r="D44" s="45" t="s">
        <v>73</v>
      </c>
      <c r="E44" s="47"/>
      <c r="F44" s="48" t="s">
        <v>74</v>
      </c>
      <c r="G44" s="48" t="s">
        <v>75</v>
      </c>
      <c r="H44" s="24"/>
      <c r="L44" s="24"/>
      <c r="M44" s="24"/>
      <c r="N44" s="55"/>
    </row>
    <row r="45" spans="1:14" x14ac:dyDescent="0.25">
      <c r="A45" s="26" t="s">
        <v>8</v>
      </c>
      <c r="B45" s="43" t="s">
        <v>76</v>
      </c>
      <c r="C45" s="141">
        <v>0.08</v>
      </c>
      <c r="D45" s="141">
        <f>IF(OR(C38="[For completion]",C39="[For completion]"),"Please complete G.3.1.1 and G.3.1.2",(C38/C39-1))</f>
        <v>0.8398482809826322</v>
      </c>
      <c r="E45" s="141"/>
      <c r="F45" s="141">
        <v>0.13636363636363646</v>
      </c>
      <c r="G45" s="26" t="s">
        <v>954</v>
      </c>
      <c r="H45" s="24"/>
      <c r="L45" s="24"/>
      <c r="M45" s="24"/>
      <c r="N45" s="55"/>
    </row>
    <row r="46" spans="1:14" outlineLevel="1" x14ac:dyDescent="0.25">
      <c r="A46" s="26" t="s">
        <v>77</v>
      </c>
      <c r="B46" s="41" t="s">
        <v>78</v>
      </c>
      <c r="C46" s="141"/>
      <c r="D46" s="141"/>
      <c r="E46" s="141"/>
      <c r="F46" s="141"/>
      <c r="G46" s="62"/>
      <c r="H46" s="24"/>
      <c r="L46" s="24"/>
      <c r="M46" s="24"/>
      <c r="N46" s="55"/>
    </row>
    <row r="47" spans="1:14" outlineLevel="1" x14ac:dyDescent="0.25">
      <c r="A47" s="26" t="s">
        <v>79</v>
      </c>
      <c r="B47" s="41" t="s">
        <v>80</v>
      </c>
      <c r="C47" s="141"/>
      <c r="D47" s="141"/>
      <c r="E47" s="141"/>
      <c r="F47" s="141"/>
      <c r="G47" s="62"/>
      <c r="H47" s="24"/>
      <c r="L47" s="24"/>
      <c r="M47" s="24"/>
      <c r="N47" s="55"/>
    </row>
    <row r="48" spans="1:14" outlineLevel="1" x14ac:dyDescent="0.25">
      <c r="A48" s="26" t="s">
        <v>81</v>
      </c>
      <c r="B48" s="41"/>
      <c r="C48" s="62"/>
      <c r="D48" s="62"/>
      <c r="E48" s="62"/>
      <c r="F48" s="62"/>
      <c r="G48" s="62"/>
      <c r="H48" s="24"/>
      <c r="L48" s="24"/>
      <c r="M48" s="24"/>
      <c r="N48" s="55"/>
    </row>
    <row r="49" spans="1:14" outlineLevel="1" x14ac:dyDescent="0.25">
      <c r="A49" s="26" t="s">
        <v>82</v>
      </c>
      <c r="B49" s="41"/>
      <c r="C49" s="62"/>
      <c r="D49" s="62"/>
      <c r="E49" s="62"/>
      <c r="F49" s="62"/>
      <c r="G49" s="62"/>
      <c r="H49" s="24"/>
      <c r="L49" s="24"/>
      <c r="M49" s="24"/>
      <c r="N49" s="55"/>
    </row>
    <row r="50" spans="1:14" outlineLevel="1" x14ac:dyDescent="0.25">
      <c r="A50" s="26" t="s">
        <v>83</v>
      </c>
      <c r="B50" s="41"/>
      <c r="C50" s="62"/>
      <c r="D50" s="62"/>
      <c r="E50" s="62"/>
      <c r="F50" s="62"/>
      <c r="G50" s="62"/>
      <c r="H50" s="24"/>
      <c r="L50" s="24"/>
      <c r="M50" s="24"/>
      <c r="N50" s="55"/>
    </row>
    <row r="51" spans="1:14" outlineLevel="1" x14ac:dyDescent="0.25">
      <c r="A51" s="26" t="s">
        <v>84</v>
      </c>
      <c r="B51" s="41"/>
      <c r="C51" s="62"/>
      <c r="D51" s="62"/>
      <c r="E51" s="62"/>
      <c r="F51" s="62"/>
      <c r="G51" s="62"/>
      <c r="H51" s="24"/>
      <c r="L51" s="24"/>
      <c r="M51" s="24"/>
      <c r="N51" s="55"/>
    </row>
    <row r="52" spans="1:14" ht="15" customHeight="1" x14ac:dyDescent="0.25">
      <c r="A52" s="45"/>
      <c r="B52" s="46" t="s">
        <v>85</v>
      </c>
      <c r="C52" s="45" t="s">
        <v>64</v>
      </c>
      <c r="D52" s="45"/>
      <c r="E52" s="47"/>
      <c r="F52" s="48" t="s">
        <v>86</v>
      </c>
      <c r="G52" s="48"/>
      <c r="H52" s="24"/>
      <c r="L52" s="24"/>
      <c r="M52" s="24"/>
      <c r="N52" s="55"/>
    </row>
    <row r="53" spans="1:14" x14ac:dyDescent="0.25">
      <c r="A53" s="26" t="s">
        <v>87</v>
      </c>
      <c r="B53" s="43" t="s">
        <v>88</v>
      </c>
      <c r="C53" s="145">
        <v>5217.92357713</v>
      </c>
      <c r="E53" s="50"/>
      <c r="F53" s="152">
        <f>IF($C$58=0,"",IF(C53="[for completion]","",C53/$C$58))</f>
        <v>0.98746953616447986</v>
      </c>
      <c r="G53" s="51"/>
      <c r="H53" s="24"/>
      <c r="L53" s="24"/>
      <c r="M53" s="24"/>
      <c r="N53" s="55"/>
    </row>
    <row r="54" spans="1:14" x14ac:dyDescent="0.25">
      <c r="A54" s="26" t="s">
        <v>89</v>
      </c>
      <c r="B54" s="43" t="s">
        <v>90</v>
      </c>
      <c r="C54" s="145">
        <v>0</v>
      </c>
      <c r="E54" s="50"/>
      <c r="F54" s="152">
        <f>IF($C$58=0,"",IF(C54="[for completion]","",C54/$C$58))</f>
        <v>0</v>
      </c>
      <c r="G54" s="51"/>
      <c r="H54" s="24"/>
      <c r="L54" s="24"/>
      <c r="M54" s="24"/>
      <c r="N54" s="55"/>
    </row>
    <row r="55" spans="1:14" x14ac:dyDescent="0.25">
      <c r="A55" s="26" t="s">
        <v>91</v>
      </c>
      <c r="B55" s="43" t="s">
        <v>92</v>
      </c>
      <c r="C55" s="145">
        <v>0</v>
      </c>
      <c r="E55" s="50"/>
      <c r="F55" s="160">
        <f t="shared" ref="F55:F56" si="0">IF($C$58=0,"",IF(C55="[for completion]","",C55/$C$58))</f>
        <v>0</v>
      </c>
      <c r="G55" s="51"/>
      <c r="H55" s="24"/>
      <c r="L55" s="24"/>
      <c r="M55" s="24"/>
      <c r="N55" s="55"/>
    </row>
    <row r="56" spans="1:14" x14ac:dyDescent="0.25">
      <c r="A56" s="26" t="s">
        <v>93</v>
      </c>
      <c r="B56" s="43" t="s">
        <v>94</v>
      </c>
      <c r="C56" s="145">
        <v>0</v>
      </c>
      <c r="E56" s="50"/>
      <c r="F56" s="160">
        <f t="shared" si="0"/>
        <v>0</v>
      </c>
      <c r="G56" s="51"/>
      <c r="H56" s="24"/>
      <c r="L56" s="24"/>
      <c r="M56" s="24"/>
      <c r="N56" s="55"/>
    </row>
    <row r="57" spans="1:14" x14ac:dyDescent="0.25">
      <c r="A57" s="26" t="s">
        <v>95</v>
      </c>
      <c r="B57" s="26" t="s">
        <v>96</v>
      </c>
      <c r="C57" s="145">
        <v>66.212678249999996</v>
      </c>
      <c r="E57" s="50"/>
      <c r="F57" s="152">
        <f>IF($C$58=0,"",IF(C57="[for completion]","",C57/$C$58))</f>
        <v>1.2530463835520157E-2</v>
      </c>
      <c r="G57" s="51"/>
      <c r="H57" s="24"/>
      <c r="L57" s="24"/>
      <c r="M57" s="24"/>
      <c r="N57" s="55"/>
    </row>
    <row r="58" spans="1:14" x14ac:dyDescent="0.25">
      <c r="A58" s="26" t="s">
        <v>97</v>
      </c>
      <c r="B58" s="52" t="s">
        <v>98</v>
      </c>
      <c r="C58" s="146">
        <f>SUM(C53:C57)</f>
        <v>5284.13625538</v>
      </c>
      <c r="D58" s="50"/>
      <c r="E58" s="50"/>
      <c r="F58" s="153">
        <f>SUM(F53:F57)</f>
        <v>1</v>
      </c>
      <c r="G58" s="51"/>
      <c r="H58" s="24"/>
      <c r="L58" s="24"/>
      <c r="M58" s="24"/>
      <c r="N58" s="55"/>
    </row>
    <row r="59" spans="1:14" outlineLevel="1" x14ac:dyDescent="0.25">
      <c r="A59" s="26" t="s">
        <v>99</v>
      </c>
      <c r="B59" s="54" t="s">
        <v>100</v>
      </c>
      <c r="C59" s="145"/>
      <c r="E59" s="50"/>
      <c r="F59" s="152">
        <f t="shared" ref="F59:F64" si="1">IF($C$58=0,"",IF(C59="[for completion]","",C59/$C$58))</f>
        <v>0</v>
      </c>
      <c r="G59" s="51"/>
      <c r="H59" s="24"/>
      <c r="L59" s="24"/>
      <c r="M59" s="24"/>
      <c r="N59" s="55"/>
    </row>
    <row r="60" spans="1:14" outlineLevel="1" x14ac:dyDescent="0.25">
      <c r="A60" s="26" t="s">
        <v>101</v>
      </c>
      <c r="B60" s="54" t="s">
        <v>100</v>
      </c>
      <c r="C60" s="145"/>
      <c r="E60" s="50"/>
      <c r="F60" s="152">
        <f t="shared" si="1"/>
        <v>0</v>
      </c>
      <c r="G60" s="51"/>
      <c r="H60" s="24"/>
      <c r="L60" s="24"/>
      <c r="M60" s="24"/>
      <c r="N60" s="55"/>
    </row>
    <row r="61" spans="1:14" outlineLevel="1" x14ac:dyDescent="0.25">
      <c r="A61" s="26" t="s">
        <v>102</v>
      </c>
      <c r="B61" s="54" t="s">
        <v>100</v>
      </c>
      <c r="C61" s="145"/>
      <c r="E61" s="50"/>
      <c r="F61" s="152">
        <f t="shared" si="1"/>
        <v>0</v>
      </c>
      <c r="G61" s="51"/>
      <c r="H61" s="24"/>
      <c r="L61" s="24"/>
      <c r="M61" s="24"/>
      <c r="N61" s="55"/>
    </row>
    <row r="62" spans="1:14" outlineLevel="1" x14ac:dyDescent="0.25">
      <c r="A62" s="26" t="s">
        <v>103</v>
      </c>
      <c r="B62" s="54" t="s">
        <v>100</v>
      </c>
      <c r="C62" s="145"/>
      <c r="E62" s="50"/>
      <c r="F62" s="152">
        <f t="shared" si="1"/>
        <v>0</v>
      </c>
      <c r="G62" s="51"/>
      <c r="H62" s="24"/>
      <c r="L62" s="24"/>
      <c r="M62" s="24"/>
      <c r="N62" s="55"/>
    </row>
    <row r="63" spans="1:14" outlineLevel="1" x14ac:dyDescent="0.25">
      <c r="A63" s="26" t="s">
        <v>104</v>
      </c>
      <c r="B63" s="54" t="s">
        <v>100</v>
      </c>
      <c r="C63" s="145"/>
      <c r="E63" s="50"/>
      <c r="F63" s="152">
        <f t="shared" si="1"/>
        <v>0</v>
      </c>
      <c r="G63" s="51"/>
      <c r="H63" s="24"/>
      <c r="L63" s="24"/>
      <c r="M63" s="24"/>
      <c r="N63" s="55"/>
    </row>
    <row r="64" spans="1:14" outlineLevel="1" x14ac:dyDescent="0.25">
      <c r="A64" s="26" t="s">
        <v>105</v>
      </c>
      <c r="B64" s="54" t="s">
        <v>100</v>
      </c>
      <c r="C64" s="147"/>
      <c r="D64" s="55"/>
      <c r="E64" s="55"/>
      <c r="F64" s="152">
        <f t="shared" si="1"/>
        <v>0</v>
      </c>
      <c r="G64" s="53"/>
      <c r="H64" s="24"/>
      <c r="L64" s="24"/>
      <c r="M64" s="24"/>
      <c r="N64" s="55"/>
    </row>
    <row r="65" spans="1:14" ht="15" customHeight="1" x14ac:dyDescent="0.25">
      <c r="A65" s="45"/>
      <c r="B65" s="46" t="s">
        <v>106</v>
      </c>
      <c r="C65" s="93" t="s">
        <v>1142</v>
      </c>
      <c r="D65" s="93" t="s">
        <v>1143</v>
      </c>
      <c r="E65" s="47"/>
      <c r="F65" s="48" t="s">
        <v>107</v>
      </c>
      <c r="G65" s="56" t="s">
        <v>108</v>
      </c>
      <c r="H65" s="24"/>
      <c r="L65" s="24"/>
      <c r="M65" s="24"/>
      <c r="N65" s="55"/>
    </row>
    <row r="66" spans="1:14" x14ac:dyDescent="0.25">
      <c r="A66" s="26" t="s">
        <v>109</v>
      </c>
      <c r="B66" s="43" t="s">
        <v>1191</v>
      </c>
      <c r="C66" s="148">
        <v>19.865833333333331</v>
      </c>
      <c r="D66" s="148" t="s">
        <v>957</v>
      </c>
      <c r="E66" s="40"/>
      <c r="F66" s="57"/>
      <c r="G66" s="58"/>
      <c r="H66" s="24"/>
      <c r="L66" s="24"/>
      <c r="M66" s="24"/>
      <c r="N66" s="55"/>
    </row>
    <row r="67" spans="1:14" x14ac:dyDescent="0.25">
      <c r="B67" s="43"/>
      <c r="E67" s="40"/>
      <c r="F67" s="57"/>
      <c r="G67" s="58"/>
      <c r="H67" s="24"/>
      <c r="L67" s="24"/>
      <c r="M67" s="24"/>
      <c r="N67" s="55"/>
    </row>
    <row r="68" spans="1:14" x14ac:dyDescent="0.25">
      <c r="B68" s="43" t="s">
        <v>1136</v>
      </c>
      <c r="C68" s="40"/>
      <c r="D68" s="40"/>
      <c r="E68" s="40"/>
      <c r="F68" s="58"/>
      <c r="G68" s="58"/>
      <c r="H68" s="24"/>
      <c r="L68" s="24"/>
      <c r="M68" s="24"/>
      <c r="N68" s="55"/>
    </row>
    <row r="69" spans="1:14" x14ac:dyDescent="0.25">
      <c r="B69" s="43" t="s">
        <v>111</v>
      </c>
      <c r="E69" s="40"/>
      <c r="F69" s="58"/>
      <c r="G69" s="58"/>
      <c r="H69" s="24"/>
      <c r="L69" s="24"/>
      <c r="M69" s="24"/>
      <c r="N69" s="55"/>
    </row>
    <row r="70" spans="1:14" x14ac:dyDescent="0.25">
      <c r="A70" s="26" t="s">
        <v>112</v>
      </c>
      <c r="B70" s="136" t="s">
        <v>1278</v>
      </c>
      <c r="C70" s="145">
        <v>247.82029678280614</v>
      </c>
      <c r="D70" s="145" t="s">
        <v>957</v>
      </c>
      <c r="E70" s="22"/>
      <c r="F70" s="152">
        <f t="shared" ref="F70:F76" si="2">IF($C$77=0,"",IF(C70="[for completion]","",C70/$C$77))</f>
        <v>4.6898922511789877E-2</v>
      </c>
      <c r="G70" s="152" t="str">
        <f>IF($D$77=0,"",IF(D70="[Mark as ND1 if not relevant]","",D70/$D$77))</f>
        <v/>
      </c>
      <c r="H70" s="24"/>
      <c r="L70" s="24"/>
      <c r="M70" s="24"/>
      <c r="N70" s="55"/>
    </row>
    <row r="71" spans="1:14" x14ac:dyDescent="0.25">
      <c r="A71" s="26" t="s">
        <v>113</v>
      </c>
      <c r="B71" s="137" t="s">
        <v>1279</v>
      </c>
      <c r="C71" s="145">
        <v>248.60931902921143</v>
      </c>
      <c r="D71" s="145" t="s">
        <v>957</v>
      </c>
      <c r="E71" s="22"/>
      <c r="F71" s="152">
        <f t="shared" si="2"/>
        <v>4.7048241569488655E-2</v>
      </c>
      <c r="G71" s="152" t="str">
        <f t="shared" ref="G71:G76" si="3">IF($D$77=0,"",IF(D71="[Mark as ND1 if not relevant]","",D71/$D$77))</f>
        <v/>
      </c>
      <c r="H71" s="24"/>
      <c r="L71" s="24"/>
      <c r="M71" s="24"/>
      <c r="N71" s="55"/>
    </row>
    <row r="72" spans="1:14" x14ac:dyDescent="0.25">
      <c r="A72" s="26" t="s">
        <v>114</v>
      </c>
      <c r="B72" s="136" t="s">
        <v>1280</v>
      </c>
      <c r="C72" s="145">
        <v>246.29882739278801</v>
      </c>
      <c r="D72" s="145" t="s">
        <v>957</v>
      </c>
      <c r="E72" s="22"/>
      <c r="F72" s="152">
        <f t="shared" si="2"/>
        <v>4.6610990990631797E-2</v>
      </c>
      <c r="G72" s="152" t="str">
        <f t="shared" si="3"/>
        <v/>
      </c>
      <c r="H72" s="24"/>
      <c r="L72" s="24"/>
      <c r="M72" s="24"/>
      <c r="N72" s="55"/>
    </row>
    <row r="73" spans="1:14" x14ac:dyDescent="0.25">
      <c r="A73" s="26" t="s">
        <v>115</v>
      </c>
      <c r="B73" s="136" t="s">
        <v>1281</v>
      </c>
      <c r="C73" s="145">
        <v>238.28392101408571</v>
      </c>
      <c r="D73" s="145" t="s">
        <v>957</v>
      </c>
      <c r="E73" s="22"/>
      <c r="F73" s="152">
        <f t="shared" si="2"/>
        <v>4.5094204520460444E-2</v>
      </c>
      <c r="G73" s="152" t="str">
        <f t="shared" si="3"/>
        <v/>
      </c>
      <c r="H73" s="24"/>
      <c r="L73" s="24"/>
      <c r="M73" s="24"/>
      <c r="N73" s="55"/>
    </row>
    <row r="74" spans="1:14" x14ac:dyDescent="0.25">
      <c r="A74" s="26" t="s">
        <v>116</v>
      </c>
      <c r="B74" s="136" t="s">
        <v>1282</v>
      </c>
      <c r="C74" s="145">
        <v>234.66842720338767</v>
      </c>
      <c r="D74" s="145" t="s">
        <v>957</v>
      </c>
      <c r="E74" s="22"/>
      <c r="F74" s="152">
        <f t="shared" si="2"/>
        <v>4.4409987907571828E-2</v>
      </c>
      <c r="G74" s="152" t="str">
        <f t="shared" si="3"/>
        <v/>
      </c>
      <c r="H74" s="24"/>
      <c r="L74" s="24"/>
      <c r="M74" s="24"/>
      <c r="N74" s="55"/>
    </row>
    <row r="75" spans="1:14" x14ac:dyDescent="0.25">
      <c r="A75" s="26" t="s">
        <v>117</v>
      </c>
      <c r="B75" s="136" t="s">
        <v>1283</v>
      </c>
      <c r="C75" s="145">
        <v>1214.8515959560139</v>
      </c>
      <c r="D75" s="145" t="s">
        <v>957</v>
      </c>
      <c r="E75" s="22"/>
      <c r="F75" s="152">
        <f t="shared" si="2"/>
        <v>0.22990542583362089</v>
      </c>
      <c r="G75" s="152" t="str">
        <f t="shared" si="3"/>
        <v/>
      </c>
      <c r="H75" s="24"/>
      <c r="L75" s="24"/>
      <c r="M75" s="24"/>
      <c r="N75" s="55"/>
    </row>
    <row r="76" spans="1:14" x14ac:dyDescent="0.25">
      <c r="A76" s="26" t="s">
        <v>118</v>
      </c>
      <c r="B76" s="136" t="s">
        <v>1284</v>
      </c>
      <c r="C76" s="145">
        <v>2853.6038680017073</v>
      </c>
      <c r="D76" s="145" t="s">
        <v>957</v>
      </c>
      <c r="E76" s="22"/>
      <c r="F76" s="152">
        <f t="shared" si="2"/>
        <v>0.54003222666643658</v>
      </c>
      <c r="G76" s="152" t="str">
        <f t="shared" si="3"/>
        <v/>
      </c>
      <c r="H76" s="24"/>
      <c r="L76" s="24"/>
      <c r="M76" s="24"/>
      <c r="N76" s="55"/>
    </row>
    <row r="77" spans="1:14" x14ac:dyDescent="0.25">
      <c r="A77" s="26" t="s">
        <v>119</v>
      </c>
      <c r="B77" s="59" t="s">
        <v>98</v>
      </c>
      <c r="C77" s="146">
        <f>SUM(C70:C76)</f>
        <v>5284.13625538</v>
      </c>
      <c r="D77" s="146">
        <f>SUM(D70:D76)</f>
        <v>0</v>
      </c>
      <c r="E77" s="43"/>
      <c r="F77" s="153">
        <f>SUM(F70:F76)</f>
        <v>1</v>
      </c>
      <c r="G77" s="153">
        <f>SUM(G70:G76)</f>
        <v>0</v>
      </c>
      <c r="H77" s="24"/>
      <c r="L77" s="24"/>
      <c r="M77" s="24"/>
      <c r="N77" s="55"/>
    </row>
    <row r="78" spans="1:14" outlineLevel="1" x14ac:dyDescent="0.25">
      <c r="A78" s="26" t="s">
        <v>120</v>
      </c>
      <c r="B78" s="60" t="s">
        <v>121</v>
      </c>
      <c r="C78" s="146"/>
      <c r="D78" s="146"/>
      <c r="E78" s="43"/>
      <c r="F78" s="152">
        <f>IF($C$77=0,"",IF(C78="[for completion]","",C78/$C$77))</f>
        <v>0</v>
      </c>
      <c r="G78" s="152" t="str">
        <f t="shared" ref="G78:G87" si="4">IF($D$77=0,"",IF(D78="[for completion]","",D78/$D$77))</f>
        <v/>
      </c>
      <c r="H78" s="24"/>
      <c r="L78" s="24"/>
      <c r="M78" s="24"/>
      <c r="N78" s="55"/>
    </row>
    <row r="79" spans="1:14" outlineLevel="1" x14ac:dyDescent="0.25">
      <c r="A79" s="26" t="s">
        <v>122</v>
      </c>
      <c r="B79" s="60" t="s">
        <v>123</v>
      </c>
      <c r="C79" s="146"/>
      <c r="D79" s="146"/>
      <c r="E79" s="43"/>
      <c r="F79" s="152">
        <f t="shared" ref="F79:F87" si="5">IF($C$77=0,"",IF(C79="[for completion]","",C79/$C$77))</f>
        <v>0</v>
      </c>
      <c r="G79" s="152" t="str">
        <f t="shared" si="4"/>
        <v/>
      </c>
      <c r="H79" s="24"/>
      <c r="L79" s="24"/>
      <c r="M79" s="24"/>
      <c r="N79" s="55"/>
    </row>
    <row r="80" spans="1:14" outlineLevel="1" x14ac:dyDescent="0.25">
      <c r="A80" s="26" t="s">
        <v>124</v>
      </c>
      <c r="B80" s="60" t="s">
        <v>125</v>
      </c>
      <c r="C80" s="146"/>
      <c r="D80" s="146"/>
      <c r="E80" s="43"/>
      <c r="F80" s="152">
        <f t="shared" si="5"/>
        <v>0</v>
      </c>
      <c r="G80" s="152" t="str">
        <f t="shared" si="4"/>
        <v/>
      </c>
      <c r="H80" s="24"/>
      <c r="L80" s="24"/>
      <c r="M80" s="24"/>
      <c r="N80" s="55"/>
    </row>
    <row r="81" spans="1:14" outlineLevel="1" x14ac:dyDescent="0.25">
      <c r="A81" s="26" t="s">
        <v>126</v>
      </c>
      <c r="B81" s="60" t="s">
        <v>127</v>
      </c>
      <c r="C81" s="146"/>
      <c r="D81" s="146"/>
      <c r="E81" s="43"/>
      <c r="F81" s="152">
        <f t="shared" si="5"/>
        <v>0</v>
      </c>
      <c r="G81" s="152" t="str">
        <f t="shared" si="4"/>
        <v/>
      </c>
      <c r="H81" s="24"/>
      <c r="L81" s="24"/>
      <c r="M81" s="24"/>
      <c r="N81" s="55"/>
    </row>
    <row r="82" spans="1:14" outlineLevel="1" x14ac:dyDescent="0.25">
      <c r="A82" s="26" t="s">
        <v>128</v>
      </c>
      <c r="B82" s="60" t="s">
        <v>129</v>
      </c>
      <c r="C82" s="146"/>
      <c r="D82" s="146"/>
      <c r="E82" s="43"/>
      <c r="F82" s="152">
        <f t="shared" si="5"/>
        <v>0</v>
      </c>
      <c r="G82" s="152" t="str">
        <f t="shared" si="4"/>
        <v/>
      </c>
      <c r="H82" s="24"/>
      <c r="L82" s="24"/>
      <c r="M82" s="24"/>
      <c r="N82" s="55"/>
    </row>
    <row r="83" spans="1:14" outlineLevel="1" x14ac:dyDescent="0.25">
      <c r="A83" s="26" t="s">
        <v>130</v>
      </c>
      <c r="B83" s="60"/>
      <c r="C83" s="50"/>
      <c r="D83" s="50"/>
      <c r="E83" s="43"/>
      <c r="F83" s="51"/>
      <c r="G83" s="51"/>
      <c r="H83" s="24"/>
      <c r="L83" s="24"/>
      <c r="M83" s="24"/>
      <c r="N83" s="55"/>
    </row>
    <row r="84" spans="1:14" outlineLevel="1" x14ac:dyDescent="0.25">
      <c r="A84" s="26" t="s">
        <v>131</v>
      </c>
      <c r="B84" s="60"/>
      <c r="C84" s="50"/>
      <c r="D84" s="50"/>
      <c r="E84" s="43"/>
      <c r="F84" s="51"/>
      <c r="G84" s="51"/>
      <c r="H84" s="24"/>
      <c r="L84" s="24"/>
      <c r="M84" s="24"/>
      <c r="N84" s="55"/>
    </row>
    <row r="85" spans="1:14" outlineLevel="1" x14ac:dyDescent="0.25">
      <c r="A85" s="26" t="s">
        <v>132</v>
      </c>
      <c r="B85" s="60"/>
      <c r="C85" s="50"/>
      <c r="D85" s="50"/>
      <c r="E85" s="43"/>
      <c r="F85" s="51"/>
      <c r="G85" s="51"/>
      <c r="H85" s="24"/>
      <c r="L85" s="24"/>
      <c r="M85" s="24"/>
      <c r="N85" s="55"/>
    </row>
    <row r="86" spans="1:14" outlineLevel="1" x14ac:dyDescent="0.25">
      <c r="A86" s="26" t="s">
        <v>133</v>
      </c>
      <c r="B86" s="59"/>
      <c r="C86" s="50"/>
      <c r="D86" s="50"/>
      <c r="E86" s="43"/>
      <c r="F86" s="51">
        <f t="shared" si="5"/>
        <v>0</v>
      </c>
      <c r="G86" s="51" t="str">
        <f t="shared" si="4"/>
        <v/>
      </c>
      <c r="H86" s="24"/>
      <c r="L86" s="24"/>
      <c r="M86" s="24"/>
      <c r="N86" s="55"/>
    </row>
    <row r="87" spans="1:14" outlineLevel="1" x14ac:dyDescent="0.25">
      <c r="A87" s="26" t="s">
        <v>134</v>
      </c>
      <c r="B87" s="60"/>
      <c r="C87" s="50"/>
      <c r="D87" s="50"/>
      <c r="E87" s="43"/>
      <c r="F87" s="51">
        <f t="shared" si="5"/>
        <v>0</v>
      </c>
      <c r="G87" s="51" t="str">
        <f t="shared" si="4"/>
        <v/>
      </c>
      <c r="H87" s="24"/>
      <c r="L87" s="24"/>
      <c r="M87" s="24"/>
      <c r="N87" s="55"/>
    </row>
    <row r="88" spans="1:14" ht="15" customHeight="1" x14ac:dyDescent="0.25">
      <c r="A88" s="45"/>
      <c r="B88" s="46" t="s">
        <v>135</v>
      </c>
      <c r="C88" s="93" t="s">
        <v>1144</v>
      </c>
      <c r="D88" s="93" t="s">
        <v>1145</v>
      </c>
      <c r="E88" s="47"/>
      <c r="F88" s="48" t="s">
        <v>136</v>
      </c>
      <c r="G88" s="45" t="s">
        <v>137</v>
      </c>
      <c r="H88" s="24"/>
      <c r="L88" s="24"/>
      <c r="M88" s="24"/>
      <c r="N88" s="55"/>
    </row>
    <row r="89" spans="1:14" x14ac:dyDescent="0.25">
      <c r="A89" s="26" t="s">
        <v>138</v>
      </c>
      <c r="B89" s="43" t="s">
        <v>110</v>
      </c>
      <c r="C89" s="148">
        <v>3.1571651640717668</v>
      </c>
      <c r="D89" s="148">
        <v>4.1564767702988119</v>
      </c>
      <c r="E89" s="40"/>
      <c r="F89" s="158"/>
      <c r="G89" s="159"/>
      <c r="H89" s="24"/>
      <c r="L89" s="24"/>
      <c r="M89" s="24"/>
      <c r="N89" s="55"/>
    </row>
    <row r="90" spans="1:14" x14ac:dyDescent="0.25">
      <c r="B90" s="43"/>
      <c r="C90" s="148"/>
      <c r="D90" s="148"/>
      <c r="E90" s="40"/>
      <c r="F90" s="158"/>
      <c r="G90" s="159"/>
      <c r="H90" s="24"/>
      <c r="L90" s="24"/>
      <c r="M90" s="24"/>
      <c r="N90" s="55"/>
    </row>
    <row r="91" spans="1:14" x14ac:dyDescent="0.25">
      <c r="B91" s="43" t="s">
        <v>1137</v>
      </c>
      <c r="C91" s="157"/>
      <c r="D91" s="157"/>
      <c r="E91" s="40"/>
      <c r="F91" s="159"/>
      <c r="G91" s="159"/>
      <c r="H91" s="24"/>
      <c r="L91" s="24"/>
      <c r="M91" s="24"/>
      <c r="N91" s="55"/>
    </row>
    <row r="92" spans="1:14" x14ac:dyDescent="0.25">
      <c r="A92" s="26" t="s">
        <v>139</v>
      </c>
      <c r="B92" s="43" t="s">
        <v>111</v>
      </c>
      <c r="C92" s="148"/>
      <c r="D92" s="148"/>
      <c r="E92" s="40"/>
      <c r="F92" s="159"/>
      <c r="G92" s="159"/>
      <c r="H92" s="24"/>
      <c r="L92" s="24"/>
      <c r="M92" s="24"/>
      <c r="N92" s="55"/>
    </row>
    <row r="93" spans="1:14" x14ac:dyDescent="0.25">
      <c r="A93" s="26" t="s">
        <v>140</v>
      </c>
      <c r="B93" s="137" t="s">
        <v>1278</v>
      </c>
      <c r="C93" s="145">
        <v>406.5</v>
      </c>
      <c r="D93" s="145">
        <v>0</v>
      </c>
      <c r="E93" s="22"/>
      <c r="F93" s="152">
        <f>IF($C$100=0,"",IF(C93="[for completion]","",IF(C93="","",C93/$C$100)))</f>
        <v>0.14153653313878375</v>
      </c>
      <c r="G93" s="152">
        <f>IF($D$100=0,"",IF(D93="[Mark as ND1 if not relevant]","",IF(D93="","",D93/$D$100)))</f>
        <v>0</v>
      </c>
      <c r="H93" s="24"/>
      <c r="L93" s="24"/>
      <c r="M93" s="24"/>
      <c r="N93" s="55"/>
    </row>
    <row r="94" spans="1:14" x14ac:dyDescent="0.25">
      <c r="A94" s="26" t="s">
        <v>141</v>
      </c>
      <c r="B94" s="137" t="s">
        <v>1279</v>
      </c>
      <c r="C94" s="145">
        <v>0</v>
      </c>
      <c r="D94" s="145">
        <v>406.5</v>
      </c>
      <c r="E94" s="22"/>
      <c r="F94" s="152">
        <f t="shared" ref="F94:F99" si="6">IF($C$100=0,"",IF(C94="[for completion]","",IF(C94="","",C94/$C$100)))</f>
        <v>0</v>
      </c>
      <c r="G94" s="152">
        <f t="shared" ref="G94:G99" si="7">IF($D$100=0,"",IF(D94="[Mark as ND1 if not relevant]","",IF(D94="","",D94/$D$100)))</f>
        <v>0.14153653313878375</v>
      </c>
      <c r="H94" s="24"/>
      <c r="L94" s="24"/>
      <c r="M94" s="24"/>
      <c r="N94" s="55"/>
    </row>
    <row r="95" spans="1:14" x14ac:dyDescent="0.25">
      <c r="A95" s="26" t="s">
        <v>142</v>
      </c>
      <c r="B95" s="137" t="s">
        <v>1280</v>
      </c>
      <c r="C95" s="145">
        <v>783.70000015207575</v>
      </c>
      <c r="D95" s="145">
        <v>0</v>
      </c>
      <c r="E95" s="22"/>
      <c r="F95" s="152">
        <f t="shared" si="6"/>
        <v>0.27287129407721794</v>
      </c>
      <c r="G95" s="152">
        <f t="shared" si="7"/>
        <v>0</v>
      </c>
      <c r="H95" s="24"/>
      <c r="L95" s="24"/>
      <c r="M95" s="24"/>
      <c r="N95" s="55"/>
    </row>
    <row r="96" spans="1:14" x14ac:dyDescent="0.25">
      <c r="A96" s="26" t="s">
        <v>143</v>
      </c>
      <c r="B96" s="137" t="s">
        <v>1281</v>
      </c>
      <c r="C96" s="145">
        <v>931.84999983913599</v>
      </c>
      <c r="D96" s="145">
        <v>783.70000015207575</v>
      </c>
      <c r="E96" s="22"/>
      <c r="F96" s="152">
        <f t="shared" si="6"/>
        <v>0.32445465776779214</v>
      </c>
      <c r="G96" s="152">
        <f t="shared" si="7"/>
        <v>0.27287129407721794</v>
      </c>
      <c r="H96" s="24"/>
      <c r="L96" s="24"/>
      <c r="M96" s="24"/>
      <c r="N96" s="55"/>
    </row>
    <row r="97" spans="1:14" x14ac:dyDescent="0.25">
      <c r="A97" s="26" t="s">
        <v>144</v>
      </c>
      <c r="B97" s="137" t="s">
        <v>1282</v>
      </c>
      <c r="C97" s="145">
        <v>750</v>
      </c>
      <c r="D97" s="145">
        <v>931.84999983913599</v>
      </c>
      <c r="E97" s="22"/>
      <c r="F97" s="152">
        <f t="shared" si="6"/>
        <v>0.26113751501620619</v>
      </c>
      <c r="G97" s="152">
        <f t="shared" si="7"/>
        <v>0.32445465776779214</v>
      </c>
      <c r="H97" s="24"/>
      <c r="L97" s="24"/>
      <c r="M97" s="24"/>
    </row>
    <row r="98" spans="1:14" x14ac:dyDescent="0.25">
      <c r="A98" s="26" t="s">
        <v>145</v>
      </c>
      <c r="B98" s="137" t="s">
        <v>1283</v>
      </c>
      <c r="C98" s="145">
        <v>0</v>
      </c>
      <c r="D98" s="145">
        <v>750</v>
      </c>
      <c r="E98" s="22"/>
      <c r="F98" s="152">
        <f t="shared" si="6"/>
        <v>0</v>
      </c>
      <c r="G98" s="152">
        <f t="shared" si="7"/>
        <v>0.26113751501620619</v>
      </c>
      <c r="H98" s="24"/>
      <c r="L98" s="24"/>
      <c r="M98" s="24"/>
    </row>
    <row r="99" spans="1:14" x14ac:dyDescent="0.25">
      <c r="A99" s="26" t="s">
        <v>146</v>
      </c>
      <c r="B99" s="137" t="s">
        <v>1284</v>
      </c>
      <c r="C99" s="145">
        <v>0</v>
      </c>
      <c r="D99" s="145">
        <v>0</v>
      </c>
      <c r="E99" s="22"/>
      <c r="F99" s="152">
        <f t="shared" si="6"/>
        <v>0</v>
      </c>
      <c r="G99" s="152">
        <f t="shared" si="7"/>
        <v>0</v>
      </c>
      <c r="H99" s="24"/>
      <c r="L99" s="24"/>
      <c r="M99" s="24"/>
    </row>
    <row r="100" spans="1:14" x14ac:dyDescent="0.25">
      <c r="A100" s="26" t="s">
        <v>147</v>
      </c>
      <c r="B100" s="59" t="s">
        <v>98</v>
      </c>
      <c r="C100" s="146">
        <f>SUM(C93:C99)</f>
        <v>2872.0499999912117</v>
      </c>
      <c r="D100" s="146">
        <f>SUM(D93:D99)</f>
        <v>2872.0499999912117</v>
      </c>
      <c r="E100" s="43"/>
      <c r="F100" s="153">
        <f>SUM(F93:F99)</f>
        <v>1</v>
      </c>
      <c r="G100" s="153">
        <f>SUM(G93:G99)</f>
        <v>1</v>
      </c>
      <c r="H100" s="24"/>
      <c r="L100" s="24"/>
      <c r="M100" s="24"/>
    </row>
    <row r="101" spans="1:14" outlineLevel="1" x14ac:dyDescent="0.25">
      <c r="A101" s="26" t="s">
        <v>148</v>
      </c>
      <c r="B101" s="60" t="s">
        <v>121</v>
      </c>
      <c r="C101" s="146"/>
      <c r="D101" s="146"/>
      <c r="E101" s="43"/>
      <c r="F101" s="152">
        <f t="shared" ref="F101:F105" si="8">IF($C$100=0,"",IF(C101="[for completion]","",C101/$C$100))</f>
        <v>0</v>
      </c>
      <c r="G101" s="152">
        <f t="shared" ref="G101:G105" si="9">IF($D$100=0,"",IF(D101="[for completion]","",D101/$D$100))</f>
        <v>0</v>
      </c>
      <c r="H101" s="24"/>
      <c r="L101" s="24"/>
      <c r="M101" s="24"/>
    </row>
    <row r="102" spans="1:14" outlineLevel="1" x14ac:dyDescent="0.25">
      <c r="A102" s="26" t="s">
        <v>149</v>
      </c>
      <c r="B102" s="60" t="s">
        <v>123</v>
      </c>
      <c r="C102" s="146"/>
      <c r="D102" s="146"/>
      <c r="E102" s="43"/>
      <c r="F102" s="152">
        <f t="shared" si="8"/>
        <v>0</v>
      </c>
      <c r="G102" s="152">
        <f t="shared" si="9"/>
        <v>0</v>
      </c>
      <c r="H102" s="24"/>
      <c r="L102" s="24"/>
      <c r="M102" s="24"/>
    </row>
    <row r="103" spans="1:14" outlineLevel="1" x14ac:dyDescent="0.25">
      <c r="A103" s="26" t="s">
        <v>150</v>
      </c>
      <c r="B103" s="60" t="s">
        <v>125</v>
      </c>
      <c r="C103" s="146"/>
      <c r="D103" s="146"/>
      <c r="E103" s="43"/>
      <c r="F103" s="152">
        <f t="shared" si="8"/>
        <v>0</v>
      </c>
      <c r="G103" s="152">
        <f t="shared" si="9"/>
        <v>0</v>
      </c>
      <c r="H103" s="24"/>
      <c r="L103" s="24"/>
      <c r="M103" s="24"/>
    </row>
    <row r="104" spans="1:14" outlineLevel="1" x14ac:dyDescent="0.25">
      <c r="A104" s="26" t="s">
        <v>151</v>
      </c>
      <c r="B104" s="60" t="s">
        <v>127</v>
      </c>
      <c r="C104" s="146"/>
      <c r="D104" s="146"/>
      <c r="E104" s="43"/>
      <c r="F104" s="152">
        <f t="shared" si="8"/>
        <v>0</v>
      </c>
      <c r="G104" s="152">
        <f t="shared" si="9"/>
        <v>0</v>
      </c>
      <c r="H104" s="24"/>
      <c r="L104" s="24"/>
      <c r="M104" s="24"/>
    </row>
    <row r="105" spans="1:14" outlineLevel="1" x14ac:dyDescent="0.25">
      <c r="A105" s="26" t="s">
        <v>152</v>
      </c>
      <c r="B105" s="60" t="s">
        <v>129</v>
      </c>
      <c r="C105" s="146"/>
      <c r="D105" s="146"/>
      <c r="E105" s="43"/>
      <c r="F105" s="152">
        <f t="shared" si="8"/>
        <v>0</v>
      </c>
      <c r="G105" s="152">
        <f t="shared" si="9"/>
        <v>0</v>
      </c>
      <c r="H105" s="24"/>
      <c r="L105" s="24"/>
      <c r="M105" s="24"/>
    </row>
    <row r="106" spans="1:14" outlineLevel="1" x14ac:dyDescent="0.25">
      <c r="A106" s="26" t="s">
        <v>153</v>
      </c>
      <c r="B106" s="60"/>
      <c r="C106" s="50"/>
      <c r="D106" s="50"/>
      <c r="E106" s="43"/>
      <c r="F106" s="51"/>
      <c r="G106" s="51"/>
      <c r="H106" s="24"/>
      <c r="L106" s="24"/>
      <c r="M106" s="24"/>
    </row>
    <row r="107" spans="1:14" outlineLevel="1" x14ac:dyDescent="0.25">
      <c r="A107" s="26" t="s">
        <v>154</v>
      </c>
      <c r="B107" s="60"/>
      <c r="C107" s="50"/>
      <c r="D107" s="50"/>
      <c r="E107" s="43"/>
      <c r="F107" s="51"/>
      <c r="G107" s="51"/>
      <c r="H107" s="24"/>
      <c r="L107" s="24"/>
      <c r="M107" s="24"/>
    </row>
    <row r="108" spans="1:14" outlineLevel="1" x14ac:dyDescent="0.25">
      <c r="A108" s="26" t="s">
        <v>155</v>
      </c>
      <c r="B108" s="59"/>
      <c r="C108" s="50"/>
      <c r="D108" s="50"/>
      <c r="E108" s="43"/>
      <c r="F108" s="51"/>
      <c r="G108" s="51"/>
      <c r="H108" s="24"/>
      <c r="L108" s="24"/>
      <c r="M108" s="24"/>
    </row>
    <row r="109" spans="1:14" outlineLevel="1" x14ac:dyDescent="0.25">
      <c r="A109" s="26" t="s">
        <v>156</v>
      </c>
      <c r="B109" s="60"/>
      <c r="C109" s="50"/>
      <c r="D109" s="50"/>
      <c r="E109" s="43"/>
      <c r="F109" s="51"/>
      <c r="G109" s="51"/>
      <c r="H109" s="24"/>
      <c r="L109" s="24"/>
      <c r="M109" s="24"/>
    </row>
    <row r="110" spans="1:14" outlineLevel="1" x14ac:dyDescent="0.25">
      <c r="A110" s="26" t="s">
        <v>157</v>
      </c>
      <c r="B110" s="60"/>
      <c r="C110" s="50"/>
      <c r="D110" s="50"/>
      <c r="E110" s="43"/>
      <c r="F110" s="51"/>
      <c r="G110" s="51"/>
      <c r="H110" s="24"/>
      <c r="L110" s="24"/>
      <c r="M110" s="24"/>
    </row>
    <row r="111" spans="1:14" ht="15" customHeight="1" x14ac:dyDescent="0.25">
      <c r="A111" s="45"/>
      <c r="B111" s="151" t="s">
        <v>1302</v>
      </c>
      <c r="C111" s="48" t="s">
        <v>158</v>
      </c>
      <c r="D111" s="48" t="s">
        <v>159</v>
      </c>
      <c r="E111" s="47"/>
      <c r="F111" s="48" t="s">
        <v>160</v>
      </c>
      <c r="G111" s="48" t="s">
        <v>161</v>
      </c>
      <c r="H111" s="24"/>
      <c r="L111" s="24"/>
      <c r="M111" s="24"/>
    </row>
    <row r="112" spans="1:14" s="61" customFormat="1" x14ac:dyDescent="0.25">
      <c r="A112" s="26" t="s">
        <v>162</v>
      </c>
      <c r="B112" s="43" t="s">
        <v>163</v>
      </c>
      <c r="C112" s="145">
        <v>0</v>
      </c>
      <c r="D112" s="145">
        <v>0</v>
      </c>
      <c r="E112" s="51"/>
      <c r="F112" s="152">
        <f>IF($C$129=0,"",IF(C112="[for completion]","",IF(C112="","",C112/$C$129)))</f>
        <v>0</v>
      </c>
      <c r="G112" s="152">
        <f>IF($D$129=0,"",IF(D112="[for completion]","",IF(D112="","",D112/$D$129)))</f>
        <v>0</v>
      </c>
      <c r="I112" s="26"/>
      <c r="J112" s="26"/>
      <c r="K112" s="26"/>
      <c r="L112" s="24" t="s">
        <v>1287</v>
      </c>
      <c r="M112" s="24"/>
      <c r="N112" s="24"/>
    </row>
    <row r="113" spans="1:14" s="61" customFormat="1" x14ac:dyDescent="0.25">
      <c r="A113" s="26" t="s">
        <v>164</v>
      </c>
      <c r="B113" s="43" t="s">
        <v>1288</v>
      </c>
      <c r="C113" s="145">
        <v>0</v>
      </c>
      <c r="D113" s="145">
        <v>0</v>
      </c>
      <c r="E113" s="51"/>
      <c r="F113" s="152">
        <f t="shared" ref="F113:F128" si="10">IF($C$129=0,"",IF(C113="[for completion]","",IF(C113="","",C113/$C$129)))</f>
        <v>0</v>
      </c>
      <c r="G113" s="152">
        <f t="shared" ref="G113:G128" si="11">IF($D$129=0,"",IF(D113="[for completion]","",IF(D113="","",D113/$D$129)))</f>
        <v>0</v>
      </c>
      <c r="I113" s="26"/>
      <c r="J113" s="26"/>
      <c r="K113" s="26"/>
      <c r="L113" s="43" t="s">
        <v>1288</v>
      </c>
      <c r="M113" s="24"/>
      <c r="N113" s="24"/>
    </row>
    <row r="114" spans="1:14" s="61" customFormat="1" x14ac:dyDescent="0.25">
      <c r="A114" s="26" t="s">
        <v>165</v>
      </c>
      <c r="B114" s="43" t="s">
        <v>172</v>
      </c>
      <c r="C114" s="145">
        <v>0</v>
      </c>
      <c r="D114" s="145">
        <v>0</v>
      </c>
      <c r="E114" s="51"/>
      <c r="F114" s="152">
        <f t="shared" si="10"/>
        <v>0</v>
      </c>
      <c r="G114" s="152">
        <f t="shared" si="11"/>
        <v>0</v>
      </c>
      <c r="I114" s="26"/>
      <c r="J114" s="26"/>
      <c r="K114" s="26"/>
      <c r="L114" s="43" t="s">
        <v>172</v>
      </c>
      <c r="M114" s="24"/>
      <c r="N114" s="24"/>
    </row>
    <row r="115" spans="1:14" s="61" customFormat="1" x14ac:dyDescent="0.25">
      <c r="A115" s="26" t="s">
        <v>166</v>
      </c>
      <c r="B115" s="43" t="s">
        <v>1289</v>
      </c>
      <c r="C115" s="145">
        <v>0</v>
      </c>
      <c r="D115" s="145">
        <v>0</v>
      </c>
      <c r="E115" s="51"/>
      <c r="F115" s="152">
        <f t="shared" si="10"/>
        <v>0</v>
      </c>
      <c r="G115" s="152">
        <f t="shared" si="11"/>
        <v>0</v>
      </c>
      <c r="I115" s="26"/>
      <c r="J115" s="26"/>
      <c r="K115" s="26"/>
      <c r="L115" s="43" t="s">
        <v>1289</v>
      </c>
      <c r="M115" s="24"/>
      <c r="N115" s="24"/>
    </row>
    <row r="116" spans="1:14" s="61" customFormat="1" x14ac:dyDescent="0.25">
      <c r="A116" s="26" t="s">
        <v>168</v>
      </c>
      <c r="B116" s="43" t="s">
        <v>1290</v>
      </c>
      <c r="C116" s="145">
        <v>0</v>
      </c>
      <c r="D116" s="145">
        <v>0</v>
      </c>
      <c r="E116" s="51"/>
      <c r="F116" s="152">
        <f t="shared" si="10"/>
        <v>0</v>
      </c>
      <c r="G116" s="152">
        <f t="shared" si="11"/>
        <v>0</v>
      </c>
      <c r="I116" s="26"/>
      <c r="J116" s="26"/>
      <c r="K116" s="26"/>
      <c r="L116" s="43" t="s">
        <v>1290</v>
      </c>
      <c r="M116" s="24"/>
      <c r="N116" s="24"/>
    </row>
    <row r="117" spans="1:14" s="61" customFormat="1" x14ac:dyDescent="0.25">
      <c r="A117" s="26" t="s">
        <v>169</v>
      </c>
      <c r="B117" s="43" t="s">
        <v>174</v>
      </c>
      <c r="C117" s="145">
        <v>0</v>
      </c>
      <c r="D117" s="145">
        <v>0</v>
      </c>
      <c r="E117" s="43"/>
      <c r="F117" s="152">
        <f t="shared" si="10"/>
        <v>0</v>
      </c>
      <c r="G117" s="152">
        <f t="shared" si="11"/>
        <v>0</v>
      </c>
      <c r="I117" s="26"/>
      <c r="J117" s="26"/>
      <c r="K117" s="26"/>
      <c r="L117" s="43" t="s">
        <v>174</v>
      </c>
      <c r="M117" s="24"/>
      <c r="N117" s="24"/>
    </row>
    <row r="118" spans="1:14" x14ac:dyDescent="0.25">
      <c r="A118" s="26" t="s">
        <v>170</v>
      </c>
      <c r="B118" s="43" t="s">
        <v>176</v>
      </c>
      <c r="C118" s="145">
        <v>0</v>
      </c>
      <c r="D118" s="145">
        <v>0</v>
      </c>
      <c r="E118" s="43"/>
      <c r="F118" s="152">
        <f t="shared" si="10"/>
        <v>0</v>
      </c>
      <c r="G118" s="152">
        <f t="shared" si="11"/>
        <v>0</v>
      </c>
      <c r="L118" s="43" t="s">
        <v>176</v>
      </c>
      <c r="M118" s="24"/>
    </row>
    <row r="119" spans="1:14" x14ac:dyDescent="0.25">
      <c r="A119" s="26" t="s">
        <v>171</v>
      </c>
      <c r="B119" s="43" t="s">
        <v>1291</v>
      </c>
      <c r="C119" s="145">
        <v>5284.13625538</v>
      </c>
      <c r="D119" s="145">
        <v>5284.13625538</v>
      </c>
      <c r="E119" s="43"/>
      <c r="F119" s="152">
        <f t="shared" si="10"/>
        <v>1</v>
      </c>
      <c r="G119" s="152">
        <f t="shared" si="11"/>
        <v>1</v>
      </c>
      <c r="L119" s="43" t="s">
        <v>1291</v>
      </c>
      <c r="M119" s="24"/>
    </row>
    <row r="120" spans="1:14" x14ac:dyDescent="0.25">
      <c r="A120" s="26" t="s">
        <v>173</v>
      </c>
      <c r="B120" s="43" t="s">
        <v>178</v>
      </c>
      <c r="C120" s="145">
        <v>0</v>
      </c>
      <c r="D120" s="145">
        <v>0</v>
      </c>
      <c r="E120" s="43"/>
      <c r="F120" s="152">
        <f t="shared" si="10"/>
        <v>0</v>
      </c>
      <c r="G120" s="152">
        <f t="shared" si="11"/>
        <v>0</v>
      </c>
      <c r="L120" s="43" t="s">
        <v>178</v>
      </c>
      <c r="M120" s="24"/>
    </row>
    <row r="121" spans="1:14" x14ac:dyDescent="0.25">
      <c r="A121" s="26" t="s">
        <v>175</v>
      </c>
      <c r="B121" s="43" t="s">
        <v>1298</v>
      </c>
      <c r="C121" s="145">
        <v>0</v>
      </c>
      <c r="D121" s="145">
        <v>0</v>
      </c>
      <c r="E121" s="43"/>
      <c r="F121" s="152">
        <f t="shared" ref="F121" si="12">IF($C$129=0,"",IF(C121="[for completion]","",IF(C121="","",C121/$C$129)))</f>
        <v>0</v>
      </c>
      <c r="G121" s="152">
        <f t="shared" ref="G121" si="13">IF($D$129=0,"",IF(D121="[for completion]","",IF(D121="","",D121/$D$129)))</f>
        <v>0</v>
      </c>
      <c r="L121" s="43"/>
      <c r="M121" s="24"/>
    </row>
    <row r="122" spans="1:14" x14ac:dyDescent="0.25">
      <c r="A122" s="26" t="s">
        <v>177</v>
      </c>
      <c r="B122" s="43" t="s">
        <v>180</v>
      </c>
      <c r="C122" s="145">
        <v>0</v>
      </c>
      <c r="D122" s="145">
        <v>0</v>
      </c>
      <c r="E122" s="43"/>
      <c r="F122" s="152">
        <f t="shared" si="10"/>
        <v>0</v>
      </c>
      <c r="G122" s="152">
        <f t="shared" si="11"/>
        <v>0</v>
      </c>
      <c r="L122" s="43" t="s">
        <v>180</v>
      </c>
      <c r="M122" s="24"/>
    </row>
    <row r="123" spans="1:14" x14ac:dyDescent="0.25">
      <c r="A123" s="26" t="s">
        <v>179</v>
      </c>
      <c r="B123" s="43" t="s">
        <v>167</v>
      </c>
      <c r="C123" s="145">
        <v>0</v>
      </c>
      <c r="D123" s="145">
        <v>0</v>
      </c>
      <c r="E123" s="43"/>
      <c r="F123" s="152">
        <f t="shared" si="10"/>
        <v>0</v>
      </c>
      <c r="G123" s="152">
        <f t="shared" si="11"/>
        <v>0</v>
      </c>
      <c r="L123" s="43" t="s">
        <v>167</v>
      </c>
      <c r="M123" s="24"/>
    </row>
    <row r="124" spans="1:14" x14ac:dyDescent="0.25">
      <c r="A124" s="26" t="s">
        <v>181</v>
      </c>
      <c r="B124" s="137" t="s">
        <v>1293</v>
      </c>
      <c r="C124" s="145">
        <v>0</v>
      </c>
      <c r="D124" s="145">
        <v>0</v>
      </c>
      <c r="E124" s="43"/>
      <c r="F124" s="152">
        <f t="shared" si="10"/>
        <v>0</v>
      </c>
      <c r="G124" s="152">
        <f t="shared" si="11"/>
        <v>0</v>
      </c>
      <c r="L124" s="137" t="s">
        <v>1293</v>
      </c>
      <c r="M124" s="24"/>
    </row>
    <row r="125" spans="1:14" x14ac:dyDescent="0.25">
      <c r="A125" s="26" t="s">
        <v>183</v>
      </c>
      <c r="B125" s="43" t="s">
        <v>182</v>
      </c>
      <c r="C125" s="145">
        <v>0</v>
      </c>
      <c r="D125" s="145">
        <v>0</v>
      </c>
      <c r="E125" s="43"/>
      <c r="F125" s="152">
        <f t="shared" si="10"/>
        <v>0</v>
      </c>
      <c r="G125" s="152">
        <f t="shared" si="11"/>
        <v>0</v>
      </c>
      <c r="L125" s="43" t="s">
        <v>182</v>
      </c>
      <c r="M125" s="24"/>
    </row>
    <row r="126" spans="1:14" x14ac:dyDescent="0.25">
      <c r="A126" s="26" t="s">
        <v>185</v>
      </c>
      <c r="B126" s="43" t="s">
        <v>184</v>
      </c>
      <c r="C126" s="145">
        <v>0</v>
      </c>
      <c r="D126" s="145">
        <v>0</v>
      </c>
      <c r="E126" s="43"/>
      <c r="F126" s="152">
        <f t="shared" si="10"/>
        <v>0</v>
      </c>
      <c r="G126" s="152">
        <f t="shared" si="11"/>
        <v>0</v>
      </c>
      <c r="H126" s="55"/>
      <c r="L126" s="43" t="s">
        <v>184</v>
      </c>
      <c r="M126" s="24"/>
    </row>
    <row r="127" spans="1:14" x14ac:dyDescent="0.25">
      <c r="A127" s="26" t="s">
        <v>186</v>
      </c>
      <c r="B127" s="43" t="s">
        <v>1292</v>
      </c>
      <c r="C127" s="145">
        <v>0</v>
      </c>
      <c r="D127" s="145">
        <v>0</v>
      </c>
      <c r="E127" s="43"/>
      <c r="F127" s="152">
        <f t="shared" ref="F127" si="14">IF($C$129=0,"",IF(C127="[for completion]","",IF(C127="","",C127/$C$129)))</f>
        <v>0</v>
      </c>
      <c r="G127" s="152">
        <f t="shared" ref="G127" si="15">IF($D$129=0,"",IF(D127="[for completion]","",IF(D127="","",D127/$D$129)))</f>
        <v>0</v>
      </c>
      <c r="H127" s="24"/>
      <c r="L127" s="43" t="s">
        <v>1292</v>
      </c>
      <c r="M127" s="24"/>
    </row>
    <row r="128" spans="1:14" x14ac:dyDescent="0.25">
      <c r="A128" s="26" t="s">
        <v>1294</v>
      </c>
      <c r="B128" s="43" t="s">
        <v>96</v>
      </c>
      <c r="C128" s="145">
        <v>0</v>
      </c>
      <c r="D128" s="145">
        <v>0</v>
      </c>
      <c r="E128" s="43"/>
      <c r="F128" s="152">
        <f t="shared" si="10"/>
        <v>0</v>
      </c>
      <c r="G128" s="152">
        <f t="shared" si="11"/>
        <v>0</v>
      </c>
      <c r="H128" s="24"/>
      <c r="L128" s="24"/>
      <c r="M128" s="24"/>
    </row>
    <row r="129" spans="1:14" x14ac:dyDescent="0.25">
      <c r="A129" s="26" t="s">
        <v>1297</v>
      </c>
      <c r="B129" s="59" t="s">
        <v>98</v>
      </c>
      <c r="C129" s="145">
        <f>SUM(C112:C128)</f>
        <v>5284.13625538</v>
      </c>
      <c r="D129" s="145">
        <f>SUM(D112:D128)</f>
        <v>5284.13625538</v>
      </c>
      <c r="E129" s="43"/>
      <c r="F129" s="141">
        <f>SUM(F112:F128)</f>
        <v>1</v>
      </c>
      <c r="G129" s="141">
        <f>SUM(G112:G128)</f>
        <v>1</v>
      </c>
      <c r="H129" s="24"/>
      <c r="L129" s="24"/>
      <c r="M129" s="24"/>
    </row>
    <row r="130" spans="1:14" outlineLevel="1" x14ac:dyDescent="0.25">
      <c r="A130" s="26" t="s">
        <v>187</v>
      </c>
      <c r="B130" s="54" t="s">
        <v>100</v>
      </c>
      <c r="C130" s="145"/>
      <c r="D130" s="145"/>
      <c r="E130" s="43"/>
      <c r="F130" s="152" t="str">
        <f>IF($C$129=0,"",IF(C130="[for completion]","",IF(C130="","",C130/$C$129)))</f>
        <v/>
      </c>
      <c r="G130" s="152" t="str">
        <f>IF($D$129=0,"",IF(D130="[for completion]","",IF(D130="","",D130/$D$129)))</f>
        <v/>
      </c>
      <c r="H130" s="24"/>
      <c r="L130" s="24"/>
      <c r="M130" s="24"/>
    </row>
    <row r="131" spans="1:14" outlineLevel="1" x14ac:dyDescent="0.25">
      <c r="A131" s="26" t="s">
        <v>188</v>
      </c>
      <c r="B131" s="54" t="s">
        <v>100</v>
      </c>
      <c r="C131" s="145"/>
      <c r="D131" s="145"/>
      <c r="E131" s="43"/>
      <c r="F131" s="152">
        <f t="shared" ref="F131:F136" si="16">IF($C$129=0,"",IF(C131="[for completion]","",C131/$C$129))</f>
        <v>0</v>
      </c>
      <c r="G131" s="152">
        <f t="shared" ref="G131:G136" si="17">IF($D$129=0,"",IF(D131="[for completion]","",D131/$D$129))</f>
        <v>0</v>
      </c>
      <c r="H131" s="24"/>
      <c r="L131" s="24"/>
      <c r="M131" s="24"/>
    </row>
    <row r="132" spans="1:14" outlineLevel="1" x14ac:dyDescent="0.25">
      <c r="A132" s="26" t="s">
        <v>189</v>
      </c>
      <c r="B132" s="54" t="s">
        <v>100</v>
      </c>
      <c r="C132" s="145"/>
      <c r="D132" s="145"/>
      <c r="E132" s="43"/>
      <c r="F132" s="152">
        <f t="shared" si="16"/>
        <v>0</v>
      </c>
      <c r="G132" s="152">
        <f t="shared" si="17"/>
        <v>0</v>
      </c>
      <c r="H132" s="24"/>
      <c r="L132" s="24"/>
      <c r="M132" s="24"/>
    </row>
    <row r="133" spans="1:14" outlineLevel="1" x14ac:dyDescent="0.25">
      <c r="A133" s="26" t="s">
        <v>190</v>
      </c>
      <c r="B133" s="54" t="s">
        <v>100</v>
      </c>
      <c r="C133" s="145"/>
      <c r="D133" s="145"/>
      <c r="E133" s="43"/>
      <c r="F133" s="152">
        <f t="shared" si="16"/>
        <v>0</v>
      </c>
      <c r="G133" s="152">
        <f t="shared" si="17"/>
        <v>0</v>
      </c>
      <c r="H133" s="24"/>
      <c r="L133" s="24"/>
      <c r="M133" s="24"/>
    </row>
    <row r="134" spans="1:14" outlineLevel="1" x14ac:dyDescent="0.25">
      <c r="A134" s="26" t="s">
        <v>191</v>
      </c>
      <c r="B134" s="54" t="s">
        <v>100</v>
      </c>
      <c r="C134" s="145"/>
      <c r="D134" s="145"/>
      <c r="E134" s="43"/>
      <c r="F134" s="152">
        <f t="shared" si="16"/>
        <v>0</v>
      </c>
      <c r="G134" s="152">
        <f t="shared" si="17"/>
        <v>0</v>
      </c>
      <c r="H134" s="24"/>
      <c r="L134" s="24"/>
      <c r="M134" s="24"/>
    </row>
    <row r="135" spans="1:14" outlineLevel="1" x14ac:dyDescent="0.25">
      <c r="A135" s="26" t="s">
        <v>192</v>
      </c>
      <c r="B135" s="54" t="s">
        <v>100</v>
      </c>
      <c r="C135" s="145"/>
      <c r="D135" s="145"/>
      <c r="E135" s="43"/>
      <c r="F135" s="152">
        <f t="shared" si="16"/>
        <v>0</v>
      </c>
      <c r="G135" s="152">
        <f t="shared" si="17"/>
        <v>0</v>
      </c>
      <c r="H135" s="24"/>
      <c r="L135" s="24"/>
      <c r="M135" s="24"/>
    </row>
    <row r="136" spans="1:14" outlineLevel="1" x14ac:dyDescent="0.25">
      <c r="A136" s="26" t="s">
        <v>193</v>
      </c>
      <c r="B136" s="54" t="s">
        <v>100</v>
      </c>
      <c r="C136" s="145"/>
      <c r="D136" s="145"/>
      <c r="E136" s="43"/>
      <c r="F136" s="152">
        <f t="shared" si="16"/>
        <v>0</v>
      </c>
      <c r="G136" s="152">
        <f t="shared" si="17"/>
        <v>0</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1" customFormat="1" x14ac:dyDescent="0.25">
      <c r="A138" s="26" t="s">
        <v>195</v>
      </c>
      <c r="B138" s="43" t="s">
        <v>163</v>
      </c>
      <c r="C138" s="145">
        <v>1622.0499999912117</v>
      </c>
      <c r="D138" s="145">
        <v>0</v>
      </c>
      <c r="E138" s="51"/>
      <c r="F138" s="152">
        <f>IF($C$155=0,"",IF(C138="[for completion]","",IF(C138="","",C138/$C$155)))</f>
        <v>0.56477080830632309</v>
      </c>
      <c r="G138" s="152">
        <f>IF($D$155=0,"",IF(D138="[for completion]","",IF(D138="","",D138/$D$155)))</f>
        <v>0</v>
      </c>
      <c r="H138" s="24"/>
      <c r="I138" s="26"/>
      <c r="J138" s="26"/>
      <c r="K138" s="26"/>
      <c r="L138" s="24"/>
      <c r="M138" s="24"/>
      <c r="N138" s="24"/>
    </row>
    <row r="139" spans="1:14" s="61" customFormat="1" x14ac:dyDescent="0.25">
      <c r="A139" s="26" t="s">
        <v>196</v>
      </c>
      <c r="B139" s="43" t="s">
        <v>1288</v>
      </c>
      <c r="C139" s="145">
        <v>0</v>
      </c>
      <c r="D139" s="145">
        <v>0</v>
      </c>
      <c r="E139" s="51"/>
      <c r="F139" s="152">
        <f t="shared" ref="F139:F146" si="18">IF($C$155=0,"",IF(C139="[for completion]","",IF(C139="","",C139/$C$155)))</f>
        <v>0</v>
      </c>
      <c r="G139" s="152">
        <f t="shared" ref="G139:G146" si="19">IF($D$155=0,"",IF(D139="[for completion]","",IF(D139="","",D139/$D$155)))</f>
        <v>0</v>
      </c>
      <c r="H139" s="24"/>
      <c r="I139" s="26"/>
      <c r="J139" s="26"/>
      <c r="K139" s="26"/>
      <c r="L139" s="24"/>
      <c r="M139" s="24"/>
      <c r="N139" s="24"/>
    </row>
    <row r="140" spans="1:14" s="61" customFormat="1" x14ac:dyDescent="0.25">
      <c r="A140" s="26" t="s">
        <v>197</v>
      </c>
      <c r="B140" s="43" t="s">
        <v>172</v>
      </c>
      <c r="C140" s="145">
        <v>0</v>
      </c>
      <c r="D140" s="145">
        <v>0</v>
      </c>
      <c r="E140" s="51"/>
      <c r="F140" s="152">
        <f t="shared" si="18"/>
        <v>0</v>
      </c>
      <c r="G140" s="152">
        <f t="shared" si="19"/>
        <v>0</v>
      </c>
      <c r="H140" s="24"/>
      <c r="I140" s="26"/>
      <c r="J140" s="26"/>
      <c r="K140" s="26"/>
      <c r="L140" s="24"/>
      <c r="M140" s="24"/>
      <c r="N140" s="24"/>
    </row>
    <row r="141" spans="1:14" s="61" customFormat="1" x14ac:dyDescent="0.25">
      <c r="A141" s="26" t="s">
        <v>198</v>
      </c>
      <c r="B141" s="43" t="s">
        <v>1289</v>
      </c>
      <c r="C141" s="145">
        <v>0</v>
      </c>
      <c r="D141" s="145">
        <v>0</v>
      </c>
      <c r="E141" s="51"/>
      <c r="F141" s="152">
        <f t="shared" si="18"/>
        <v>0</v>
      </c>
      <c r="G141" s="152">
        <f t="shared" si="19"/>
        <v>0</v>
      </c>
      <c r="H141" s="24"/>
      <c r="I141" s="26"/>
      <c r="J141" s="26"/>
      <c r="K141" s="26"/>
      <c r="L141" s="24"/>
      <c r="M141" s="24"/>
      <c r="N141" s="24"/>
    </row>
    <row r="142" spans="1:14" s="61" customFormat="1" x14ac:dyDescent="0.25">
      <c r="A142" s="26" t="s">
        <v>199</v>
      </c>
      <c r="B142" s="43" t="s">
        <v>1290</v>
      </c>
      <c r="C142" s="145">
        <v>0</v>
      </c>
      <c r="D142" s="145">
        <v>0</v>
      </c>
      <c r="E142" s="51"/>
      <c r="F142" s="152">
        <f t="shared" si="18"/>
        <v>0</v>
      </c>
      <c r="G142" s="152">
        <f t="shared" si="19"/>
        <v>0</v>
      </c>
      <c r="H142" s="24"/>
      <c r="I142" s="26"/>
      <c r="J142" s="26"/>
      <c r="K142" s="26"/>
      <c r="L142" s="24"/>
      <c r="M142" s="24"/>
      <c r="N142" s="24"/>
    </row>
    <row r="143" spans="1:14" s="61" customFormat="1" x14ac:dyDescent="0.25">
      <c r="A143" s="26" t="s">
        <v>200</v>
      </c>
      <c r="B143" s="43" t="s">
        <v>174</v>
      </c>
      <c r="C143" s="145">
        <v>0</v>
      </c>
      <c r="D143" s="145">
        <v>0</v>
      </c>
      <c r="E143" s="43"/>
      <c r="F143" s="152">
        <f t="shared" si="18"/>
        <v>0</v>
      </c>
      <c r="G143" s="152">
        <f t="shared" si="19"/>
        <v>0</v>
      </c>
      <c r="H143" s="24"/>
      <c r="I143" s="26"/>
      <c r="J143" s="26"/>
      <c r="K143" s="26"/>
      <c r="L143" s="24"/>
      <c r="M143" s="24"/>
      <c r="N143" s="24"/>
    </row>
    <row r="144" spans="1:14" x14ac:dyDescent="0.25">
      <c r="A144" s="26" t="s">
        <v>201</v>
      </c>
      <c r="B144" s="43" t="s">
        <v>176</v>
      </c>
      <c r="C144" s="145">
        <v>0</v>
      </c>
      <c r="D144" s="145">
        <v>0</v>
      </c>
      <c r="E144" s="43"/>
      <c r="F144" s="152">
        <f t="shared" si="18"/>
        <v>0</v>
      </c>
      <c r="G144" s="152">
        <f t="shared" si="19"/>
        <v>0</v>
      </c>
      <c r="H144" s="24"/>
      <c r="L144" s="24"/>
      <c r="M144" s="24"/>
    </row>
    <row r="145" spans="1:14" x14ac:dyDescent="0.25">
      <c r="A145" s="26" t="s">
        <v>202</v>
      </c>
      <c r="B145" s="43" t="s">
        <v>1291</v>
      </c>
      <c r="C145" s="145">
        <v>1250</v>
      </c>
      <c r="D145" s="145">
        <v>2872.0499999912117</v>
      </c>
      <c r="E145" s="43"/>
      <c r="F145" s="152">
        <f t="shared" si="18"/>
        <v>0.43522919169367696</v>
      </c>
      <c r="G145" s="152">
        <f t="shared" si="19"/>
        <v>1</v>
      </c>
      <c r="H145" s="24"/>
      <c r="L145" s="24"/>
      <c r="M145" s="24"/>
      <c r="N145" s="55"/>
    </row>
    <row r="146" spans="1:14" x14ac:dyDescent="0.25">
      <c r="A146" s="26" t="s">
        <v>203</v>
      </c>
      <c r="B146" s="43" t="s">
        <v>178</v>
      </c>
      <c r="C146" s="145">
        <v>0</v>
      </c>
      <c r="D146" s="145">
        <v>0</v>
      </c>
      <c r="E146" s="43"/>
      <c r="F146" s="152">
        <f t="shared" si="18"/>
        <v>0</v>
      </c>
      <c r="G146" s="152">
        <f t="shared" si="19"/>
        <v>0</v>
      </c>
      <c r="H146" s="24"/>
      <c r="L146" s="24"/>
      <c r="M146" s="24"/>
      <c r="N146" s="55"/>
    </row>
    <row r="147" spans="1:14" x14ac:dyDescent="0.25">
      <c r="A147" s="26" t="s">
        <v>204</v>
      </c>
      <c r="B147" s="43" t="s">
        <v>1298</v>
      </c>
      <c r="C147" s="145">
        <v>0</v>
      </c>
      <c r="D147" s="145">
        <v>0</v>
      </c>
      <c r="E147" s="43"/>
      <c r="F147" s="152">
        <f t="shared" ref="F147" si="20">IF($C$155=0,"",IF(C147="[for completion]","",IF(C147="","",C147/$C$155)))</f>
        <v>0</v>
      </c>
      <c r="G147" s="152">
        <f t="shared" ref="G147" si="21">IF($D$155=0,"",IF(D147="[for completion]","",IF(D147="","",D147/$D$155)))</f>
        <v>0</v>
      </c>
      <c r="H147" s="24"/>
      <c r="L147" s="24"/>
      <c r="M147" s="24"/>
      <c r="N147" s="55"/>
    </row>
    <row r="148" spans="1:14" x14ac:dyDescent="0.25">
      <c r="A148" s="26" t="s">
        <v>205</v>
      </c>
      <c r="B148" s="43" t="s">
        <v>180</v>
      </c>
      <c r="C148" s="145">
        <v>0</v>
      </c>
      <c r="D148" s="145">
        <v>0</v>
      </c>
      <c r="E148" s="43"/>
      <c r="F148" s="152">
        <f t="shared" ref="F148:F154" si="22">IF($C$155=0,"",IF(C148="[for completion]","",IF(C148="","",C148/$C$155)))</f>
        <v>0</v>
      </c>
      <c r="G148" s="152">
        <f t="shared" ref="G148:G154" si="23">IF($D$155=0,"",IF(D148="[for completion]","",IF(D148="","",D148/$D$155)))</f>
        <v>0</v>
      </c>
      <c r="H148" s="24"/>
      <c r="L148" s="24"/>
      <c r="M148" s="24"/>
      <c r="N148" s="55"/>
    </row>
    <row r="149" spans="1:14" x14ac:dyDescent="0.25">
      <c r="A149" s="26" t="s">
        <v>206</v>
      </c>
      <c r="B149" s="43" t="s">
        <v>167</v>
      </c>
      <c r="C149" s="145">
        <v>0</v>
      </c>
      <c r="D149" s="145">
        <v>0</v>
      </c>
      <c r="E149" s="43"/>
      <c r="F149" s="152">
        <f t="shared" si="22"/>
        <v>0</v>
      </c>
      <c r="G149" s="152">
        <f t="shared" si="23"/>
        <v>0</v>
      </c>
      <c r="H149" s="24"/>
      <c r="L149" s="24"/>
      <c r="M149" s="24"/>
      <c r="N149" s="55"/>
    </row>
    <row r="150" spans="1:14" x14ac:dyDescent="0.25">
      <c r="A150" s="26" t="s">
        <v>207</v>
      </c>
      <c r="B150" s="137" t="s">
        <v>1293</v>
      </c>
      <c r="C150" s="145">
        <v>0</v>
      </c>
      <c r="D150" s="145">
        <v>0</v>
      </c>
      <c r="E150" s="43"/>
      <c r="F150" s="152">
        <f t="shared" si="22"/>
        <v>0</v>
      </c>
      <c r="G150" s="152">
        <f t="shared" si="23"/>
        <v>0</v>
      </c>
      <c r="H150" s="24"/>
      <c r="L150" s="24"/>
      <c r="M150" s="24"/>
      <c r="N150" s="55"/>
    </row>
    <row r="151" spans="1:14" x14ac:dyDescent="0.25">
      <c r="A151" s="26" t="s">
        <v>208</v>
      </c>
      <c r="B151" s="43" t="s">
        <v>182</v>
      </c>
      <c r="C151" s="145">
        <v>0</v>
      </c>
      <c r="D151" s="145">
        <v>0</v>
      </c>
      <c r="E151" s="43"/>
      <c r="F151" s="152">
        <f t="shared" si="22"/>
        <v>0</v>
      </c>
      <c r="G151" s="152">
        <f t="shared" si="23"/>
        <v>0</v>
      </c>
      <c r="H151" s="24"/>
      <c r="L151" s="24"/>
      <c r="M151" s="24"/>
      <c r="N151" s="55"/>
    </row>
    <row r="152" spans="1:14" x14ac:dyDescent="0.25">
      <c r="A152" s="26" t="s">
        <v>209</v>
      </c>
      <c r="B152" s="43" t="s">
        <v>184</v>
      </c>
      <c r="C152" s="145">
        <v>0</v>
      </c>
      <c r="D152" s="145">
        <v>0</v>
      </c>
      <c r="E152" s="43"/>
      <c r="F152" s="152">
        <f t="shared" si="22"/>
        <v>0</v>
      </c>
      <c r="G152" s="152">
        <f t="shared" si="23"/>
        <v>0</v>
      </c>
      <c r="H152" s="24"/>
      <c r="L152" s="24"/>
      <c r="M152" s="24"/>
      <c r="N152" s="55"/>
    </row>
    <row r="153" spans="1:14" x14ac:dyDescent="0.25">
      <c r="A153" s="26" t="s">
        <v>210</v>
      </c>
      <c r="B153" s="43" t="s">
        <v>1292</v>
      </c>
      <c r="C153" s="145">
        <v>0</v>
      </c>
      <c r="D153" s="145">
        <v>0</v>
      </c>
      <c r="E153" s="43"/>
      <c r="F153" s="152">
        <f t="shared" si="22"/>
        <v>0</v>
      </c>
      <c r="G153" s="152">
        <f t="shared" si="23"/>
        <v>0</v>
      </c>
      <c r="H153" s="24"/>
      <c r="L153" s="24"/>
      <c r="M153" s="24"/>
      <c r="N153" s="55"/>
    </row>
    <row r="154" spans="1:14" x14ac:dyDescent="0.25">
      <c r="A154" s="26" t="s">
        <v>1295</v>
      </c>
      <c r="B154" s="43" t="s">
        <v>96</v>
      </c>
      <c r="C154" s="145">
        <v>0</v>
      </c>
      <c r="D154" s="145">
        <v>0</v>
      </c>
      <c r="E154" s="43"/>
      <c r="F154" s="152">
        <f t="shared" si="22"/>
        <v>0</v>
      </c>
      <c r="G154" s="152">
        <f t="shared" si="23"/>
        <v>0</v>
      </c>
      <c r="H154" s="24"/>
      <c r="L154" s="24"/>
      <c r="M154" s="24"/>
      <c r="N154" s="55"/>
    </row>
    <row r="155" spans="1:14" x14ac:dyDescent="0.25">
      <c r="A155" s="26" t="s">
        <v>1299</v>
      </c>
      <c r="B155" s="59" t="s">
        <v>98</v>
      </c>
      <c r="C155" s="145">
        <f>SUM(C138:C154)</f>
        <v>2872.0499999912117</v>
      </c>
      <c r="D155" s="145">
        <f>SUM(D138:D154)</f>
        <v>2872.0499999912117</v>
      </c>
      <c r="E155" s="43"/>
      <c r="F155" s="141">
        <f>SUM(F138:F154)</f>
        <v>1</v>
      </c>
      <c r="G155" s="141">
        <f>SUM(G138:G154)</f>
        <v>1</v>
      </c>
      <c r="H155" s="24"/>
      <c r="L155" s="24"/>
      <c r="M155" s="24"/>
      <c r="N155" s="55"/>
    </row>
    <row r="156" spans="1:14" outlineLevel="1" x14ac:dyDescent="0.25">
      <c r="A156" s="26" t="s">
        <v>211</v>
      </c>
      <c r="B156" s="54" t="s">
        <v>100</v>
      </c>
      <c r="C156" s="145"/>
      <c r="D156" s="145"/>
      <c r="E156" s="43"/>
      <c r="F156" s="152" t="str">
        <f>IF($C$155=0,"",IF(C156="[for completion]","",IF(C156="","",C156/$C$155)))</f>
        <v/>
      </c>
      <c r="G156" s="152" t="str">
        <f>IF($D$155=0,"",IF(D156="[for completion]","",IF(D156="","",D156/$D$155)))</f>
        <v/>
      </c>
      <c r="H156" s="24"/>
      <c r="L156" s="24"/>
      <c r="M156" s="24"/>
      <c r="N156" s="55"/>
    </row>
    <row r="157" spans="1:14" outlineLevel="1" x14ac:dyDescent="0.25">
      <c r="A157" s="26" t="s">
        <v>212</v>
      </c>
      <c r="B157" s="54" t="s">
        <v>100</v>
      </c>
      <c r="C157" s="145"/>
      <c r="D157" s="145"/>
      <c r="E157" s="43"/>
      <c r="F157" s="152" t="str">
        <f t="shared" ref="F157:F162" si="24">IF($C$155=0,"",IF(C157="[for completion]","",IF(C157="","",C157/$C$155)))</f>
        <v/>
      </c>
      <c r="G157" s="152" t="str">
        <f t="shared" ref="G157:G162" si="25">IF($D$155=0,"",IF(D157="[for completion]","",IF(D157="","",D157/$D$155)))</f>
        <v/>
      </c>
      <c r="H157" s="24"/>
      <c r="L157" s="24"/>
      <c r="M157" s="24"/>
      <c r="N157" s="55"/>
    </row>
    <row r="158" spans="1:14" outlineLevel="1" x14ac:dyDescent="0.25">
      <c r="A158" s="26" t="s">
        <v>213</v>
      </c>
      <c r="B158" s="54" t="s">
        <v>100</v>
      </c>
      <c r="C158" s="145"/>
      <c r="D158" s="145"/>
      <c r="E158" s="43"/>
      <c r="F158" s="152" t="str">
        <f t="shared" si="24"/>
        <v/>
      </c>
      <c r="G158" s="152" t="str">
        <f t="shared" si="25"/>
        <v/>
      </c>
      <c r="H158" s="24"/>
      <c r="L158" s="24"/>
      <c r="M158" s="24"/>
      <c r="N158" s="55"/>
    </row>
    <row r="159" spans="1:14" outlineLevel="1" x14ac:dyDescent="0.25">
      <c r="A159" s="26" t="s">
        <v>214</v>
      </c>
      <c r="B159" s="54" t="s">
        <v>100</v>
      </c>
      <c r="C159" s="145"/>
      <c r="D159" s="145"/>
      <c r="E159" s="43"/>
      <c r="F159" s="152" t="str">
        <f t="shared" si="24"/>
        <v/>
      </c>
      <c r="G159" s="152" t="str">
        <f t="shared" si="25"/>
        <v/>
      </c>
      <c r="H159" s="24"/>
      <c r="L159" s="24"/>
      <c r="M159" s="24"/>
      <c r="N159" s="55"/>
    </row>
    <row r="160" spans="1:14" outlineLevel="1" x14ac:dyDescent="0.25">
      <c r="A160" s="26" t="s">
        <v>215</v>
      </c>
      <c r="B160" s="54" t="s">
        <v>100</v>
      </c>
      <c r="C160" s="145"/>
      <c r="D160" s="145"/>
      <c r="E160" s="43"/>
      <c r="F160" s="152" t="str">
        <f t="shared" si="24"/>
        <v/>
      </c>
      <c r="G160" s="152" t="str">
        <f t="shared" si="25"/>
        <v/>
      </c>
      <c r="H160" s="24"/>
      <c r="L160" s="24"/>
      <c r="M160" s="24"/>
      <c r="N160" s="55"/>
    </row>
    <row r="161" spans="1:14" outlineLevel="1" x14ac:dyDescent="0.25">
      <c r="A161" s="26" t="s">
        <v>216</v>
      </c>
      <c r="B161" s="54" t="s">
        <v>100</v>
      </c>
      <c r="C161" s="145"/>
      <c r="D161" s="145"/>
      <c r="E161" s="43"/>
      <c r="F161" s="152" t="str">
        <f t="shared" si="24"/>
        <v/>
      </c>
      <c r="G161" s="152" t="str">
        <f t="shared" si="25"/>
        <v/>
      </c>
      <c r="H161" s="24"/>
      <c r="L161" s="24"/>
      <c r="M161" s="24"/>
      <c r="N161" s="55"/>
    </row>
    <row r="162" spans="1:14" outlineLevel="1" x14ac:dyDescent="0.25">
      <c r="A162" s="26" t="s">
        <v>217</v>
      </c>
      <c r="B162" s="54" t="s">
        <v>100</v>
      </c>
      <c r="C162" s="145"/>
      <c r="D162" s="145"/>
      <c r="E162" s="43"/>
      <c r="F162" s="152" t="str">
        <f t="shared" si="24"/>
        <v/>
      </c>
      <c r="G162" s="152" t="str">
        <f t="shared" si="25"/>
        <v/>
      </c>
      <c r="H162" s="24"/>
      <c r="L162" s="24"/>
      <c r="M162" s="24"/>
      <c r="N162" s="55"/>
    </row>
    <row r="163" spans="1:14" ht="15" customHeight="1" x14ac:dyDescent="0.25">
      <c r="A163" s="45"/>
      <c r="B163" s="46" t="s">
        <v>218</v>
      </c>
      <c r="C163" s="93" t="s">
        <v>158</v>
      </c>
      <c r="D163" s="93" t="s">
        <v>159</v>
      </c>
      <c r="E163" s="47"/>
      <c r="F163" s="93" t="s">
        <v>160</v>
      </c>
      <c r="G163" s="93" t="s">
        <v>161</v>
      </c>
      <c r="H163" s="24"/>
      <c r="L163" s="24"/>
      <c r="M163" s="24"/>
      <c r="N163" s="55"/>
    </row>
    <row r="164" spans="1:14" x14ac:dyDescent="0.25">
      <c r="A164" s="26" t="s">
        <v>220</v>
      </c>
      <c r="B164" s="24" t="s">
        <v>221</v>
      </c>
      <c r="C164" s="145">
        <v>1622.0499999912117</v>
      </c>
      <c r="D164" s="145">
        <v>0</v>
      </c>
      <c r="E164" s="63"/>
      <c r="F164" s="152">
        <f>IF($C$167=0,"",IF(C164="[for completion]","",IF(C164="","",C164/$C$167)))</f>
        <v>0.56477080830632309</v>
      </c>
      <c r="G164" s="152">
        <f>IF($D$167=0,"",IF(D164="[for completion]","",IF(D164="","",D164/$D$167)))</f>
        <v>0</v>
      </c>
      <c r="H164" s="24"/>
      <c r="L164" s="24"/>
      <c r="M164" s="24"/>
      <c r="N164" s="55"/>
    </row>
    <row r="165" spans="1:14" x14ac:dyDescent="0.25">
      <c r="A165" s="26" t="s">
        <v>222</v>
      </c>
      <c r="B165" s="24" t="s">
        <v>223</v>
      </c>
      <c r="C165" s="145">
        <v>1250</v>
      </c>
      <c r="D165" s="145">
        <v>2872.0499999912117</v>
      </c>
      <c r="E165" s="63"/>
      <c r="F165" s="152">
        <f t="shared" ref="F165:F166" si="26">IF($C$167=0,"",IF(C165="[for completion]","",IF(C165="","",C165/$C$167)))</f>
        <v>0.43522919169367696</v>
      </c>
      <c r="G165" s="152">
        <f t="shared" ref="G165:G166" si="27">IF($D$167=0,"",IF(D165="[for completion]","",IF(D165="","",D165/$D$167)))</f>
        <v>1</v>
      </c>
      <c r="H165" s="24"/>
      <c r="L165" s="24"/>
      <c r="M165" s="24"/>
      <c r="N165" s="55"/>
    </row>
    <row r="166" spans="1:14" x14ac:dyDescent="0.25">
      <c r="A166" s="26" t="s">
        <v>224</v>
      </c>
      <c r="B166" s="24" t="s">
        <v>96</v>
      </c>
      <c r="C166" s="145">
        <v>0</v>
      </c>
      <c r="D166" s="145">
        <v>0</v>
      </c>
      <c r="E166" s="63"/>
      <c r="F166" s="152">
        <f t="shared" si="26"/>
        <v>0</v>
      </c>
      <c r="G166" s="152">
        <f t="shared" si="27"/>
        <v>0</v>
      </c>
      <c r="H166" s="24"/>
      <c r="L166" s="24"/>
      <c r="M166" s="24"/>
      <c r="N166" s="55"/>
    </row>
    <row r="167" spans="1:14" x14ac:dyDescent="0.25">
      <c r="A167" s="26" t="s">
        <v>225</v>
      </c>
      <c r="B167" s="64" t="s">
        <v>98</v>
      </c>
      <c r="C167" s="155">
        <f>SUM(C164:C166)</f>
        <v>2872.0499999912117</v>
      </c>
      <c r="D167" s="155">
        <f>SUM(D164:D166)</f>
        <v>2872.0499999912117</v>
      </c>
      <c r="E167" s="63"/>
      <c r="F167" s="154">
        <f>SUM(F164:F166)</f>
        <v>1</v>
      </c>
      <c r="G167" s="154">
        <f>SUM(G164:G166)</f>
        <v>1</v>
      </c>
      <c r="H167" s="24"/>
      <c r="L167" s="24"/>
      <c r="M167" s="24"/>
      <c r="N167" s="55"/>
    </row>
    <row r="168" spans="1:14" outlineLevel="1" x14ac:dyDescent="0.25">
      <c r="A168" s="26" t="s">
        <v>226</v>
      </c>
      <c r="B168" s="64"/>
      <c r="C168" s="155"/>
      <c r="D168" s="155"/>
      <c r="E168" s="63"/>
      <c r="F168" s="63"/>
      <c r="G168" s="22"/>
      <c r="H168" s="24"/>
      <c r="L168" s="24"/>
      <c r="M168" s="24"/>
      <c r="N168" s="55"/>
    </row>
    <row r="169" spans="1:14" outlineLevel="1" x14ac:dyDescent="0.25">
      <c r="A169" s="26" t="s">
        <v>227</v>
      </c>
      <c r="B169" s="64"/>
      <c r="C169" s="155"/>
      <c r="D169" s="155"/>
      <c r="E169" s="63"/>
      <c r="F169" s="63"/>
      <c r="G169" s="22"/>
      <c r="H169" s="24"/>
      <c r="L169" s="24"/>
      <c r="M169" s="24"/>
      <c r="N169" s="55"/>
    </row>
    <row r="170" spans="1:14" outlineLevel="1" x14ac:dyDescent="0.25">
      <c r="A170" s="26" t="s">
        <v>228</v>
      </c>
      <c r="B170" s="64"/>
      <c r="C170" s="155"/>
      <c r="D170" s="155"/>
      <c r="E170" s="63"/>
      <c r="F170" s="63"/>
      <c r="G170" s="22"/>
      <c r="H170" s="24"/>
      <c r="L170" s="24"/>
      <c r="M170" s="24"/>
      <c r="N170" s="55"/>
    </row>
    <row r="171" spans="1:14" outlineLevel="1" x14ac:dyDescent="0.25">
      <c r="A171" s="26" t="s">
        <v>229</v>
      </c>
      <c r="B171" s="64"/>
      <c r="C171" s="155"/>
      <c r="D171" s="155"/>
      <c r="E171" s="63"/>
      <c r="F171" s="63"/>
      <c r="G171" s="22"/>
      <c r="H171" s="24"/>
      <c r="L171" s="24"/>
      <c r="M171" s="24"/>
      <c r="N171" s="55"/>
    </row>
    <row r="172" spans="1:14" outlineLevel="1" x14ac:dyDescent="0.25">
      <c r="A172" s="26" t="s">
        <v>230</v>
      </c>
      <c r="B172" s="64"/>
      <c r="C172" s="155"/>
      <c r="D172" s="155"/>
      <c r="E172" s="63"/>
      <c r="F172" s="63"/>
      <c r="G172" s="22"/>
      <c r="H172" s="24"/>
      <c r="L172" s="24"/>
      <c r="M172" s="24"/>
      <c r="N172" s="55"/>
    </row>
    <row r="173" spans="1:14" ht="15" customHeight="1" x14ac:dyDescent="0.25">
      <c r="A173" s="45"/>
      <c r="B173" s="46" t="s">
        <v>231</v>
      </c>
      <c r="C173" s="45" t="s">
        <v>64</v>
      </c>
      <c r="D173" s="45"/>
      <c r="E173" s="47"/>
      <c r="F173" s="48" t="s">
        <v>232</v>
      </c>
      <c r="G173" s="48"/>
      <c r="H173" s="24"/>
      <c r="L173" s="24"/>
      <c r="M173" s="24"/>
      <c r="N173" s="55"/>
    </row>
    <row r="174" spans="1:14" ht="15" customHeight="1" x14ac:dyDescent="0.25">
      <c r="A174" s="26" t="s">
        <v>233</v>
      </c>
      <c r="B174" s="43" t="s">
        <v>234</v>
      </c>
      <c r="C174" s="145">
        <v>0</v>
      </c>
      <c r="D174" s="40"/>
      <c r="E174" s="32"/>
      <c r="F174" s="152" t="str">
        <f>IF($C$179=0,"",IF(C174="[for completion]","",C174/$C$179))</f>
        <v/>
      </c>
      <c r="G174" s="51"/>
      <c r="H174" s="24"/>
      <c r="L174" s="24"/>
      <c r="M174" s="24"/>
      <c r="N174" s="55"/>
    </row>
    <row r="175" spans="1:14" ht="30.75" customHeight="1" x14ac:dyDescent="0.25">
      <c r="A175" s="26" t="s">
        <v>9</v>
      </c>
      <c r="B175" s="43" t="s">
        <v>1132</v>
      </c>
      <c r="C175" s="145">
        <v>0</v>
      </c>
      <c r="E175" s="53"/>
      <c r="F175" s="152" t="str">
        <f>IF($C$179=0,"",IF(C175="[for completion]","",C175/$C$179))</f>
        <v/>
      </c>
      <c r="G175" s="51"/>
      <c r="H175" s="24"/>
      <c r="L175" s="24"/>
      <c r="M175" s="24"/>
      <c r="N175" s="55"/>
    </row>
    <row r="176" spans="1:14" x14ac:dyDescent="0.25">
      <c r="A176" s="26" t="s">
        <v>235</v>
      </c>
      <c r="B176" s="43" t="s">
        <v>236</v>
      </c>
      <c r="C176" s="145">
        <v>0</v>
      </c>
      <c r="E176" s="53"/>
      <c r="F176" s="152"/>
      <c r="G176" s="51"/>
      <c r="H176" s="24"/>
      <c r="L176" s="24"/>
      <c r="M176" s="24"/>
      <c r="N176" s="55"/>
    </row>
    <row r="177" spans="1:14" x14ac:dyDescent="0.25">
      <c r="A177" s="26" t="s">
        <v>237</v>
      </c>
      <c r="B177" s="43" t="s">
        <v>238</v>
      </c>
      <c r="C177" s="145">
        <v>0</v>
      </c>
      <c r="E177" s="53"/>
      <c r="F177" s="152" t="str">
        <f t="shared" ref="F177:F187" si="28">IF($C$179=0,"",IF(C177="[for completion]","",C177/$C$179))</f>
        <v/>
      </c>
      <c r="G177" s="51"/>
      <c r="H177" s="24"/>
      <c r="L177" s="24"/>
      <c r="M177" s="24"/>
      <c r="N177" s="55"/>
    </row>
    <row r="178" spans="1:14" x14ac:dyDescent="0.25">
      <c r="A178" s="26" t="s">
        <v>239</v>
      </c>
      <c r="B178" s="43" t="s">
        <v>96</v>
      </c>
      <c r="C178" s="145">
        <v>0</v>
      </c>
      <c r="E178" s="53"/>
      <c r="F178" s="152" t="str">
        <f t="shared" si="28"/>
        <v/>
      </c>
      <c r="G178" s="51"/>
      <c r="H178" s="24"/>
      <c r="L178" s="24"/>
      <c r="M178" s="24"/>
      <c r="N178" s="55"/>
    </row>
    <row r="179" spans="1:14" x14ac:dyDescent="0.25">
      <c r="A179" s="26" t="s">
        <v>10</v>
      </c>
      <c r="B179" s="59" t="s">
        <v>98</v>
      </c>
      <c r="C179" s="146">
        <f>SUM(C174:C178)</f>
        <v>0</v>
      </c>
      <c r="E179" s="53"/>
      <c r="F179" s="153">
        <f>SUM(F174:F178)</f>
        <v>0</v>
      </c>
      <c r="G179" s="51"/>
      <c r="H179" s="24"/>
      <c r="L179" s="24"/>
      <c r="M179" s="24"/>
      <c r="N179" s="55"/>
    </row>
    <row r="180" spans="1:14" outlineLevel="1" x14ac:dyDescent="0.25">
      <c r="A180" s="26" t="s">
        <v>240</v>
      </c>
      <c r="B180" s="65" t="s">
        <v>241</v>
      </c>
      <c r="C180" s="145"/>
      <c r="E180" s="53"/>
      <c r="F180" s="152" t="str">
        <f t="shared" si="28"/>
        <v/>
      </c>
      <c r="G180" s="51"/>
      <c r="H180" s="24"/>
      <c r="L180" s="24"/>
      <c r="M180" s="24"/>
      <c r="N180" s="55"/>
    </row>
    <row r="181" spans="1:14" s="65" customFormat="1" ht="30" outlineLevel="1" x14ac:dyDescent="0.25">
      <c r="A181" s="26" t="s">
        <v>242</v>
      </c>
      <c r="B181" s="65" t="s">
        <v>243</v>
      </c>
      <c r="C181" s="156"/>
      <c r="F181" s="152" t="str">
        <f t="shared" si="28"/>
        <v/>
      </c>
    </row>
    <row r="182" spans="1:14" ht="30" outlineLevel="1" x14ac:dyDescent="0.25">
      <c r="A182" s="26" t="s">
        <v>244</v>
      </c>
      <c r="B182" s="65" t="s">
        <v>245</v>
      </c>
      <c r="C182" s="145"/>
      <c r="E182" s="53"/>
      <c r="F182" s="152" t="str">
        <f t="shared" si="28"/>
        <v/>
      </c>
      <c r="G182" s="51"/>
      <c r="H182" s="24"/>
      <c r="L182" s="24"/>
      <c r="M182" s="24"/>
      <c r="N182" s="55"/>
    </row>
    <row r="183" spans="1:14" outlineLevel="1" x14ac:dyDescent="0.25">
      <c r="A183" s="26" t="s">
        <v>246</v>
      </c>
      <c r="B183" s="65" t="s">
        <v>247</v>
      </c>
      <c r="C183" s="145"/>
      <c r="E183" s="53"/>
      <c r="F183" s="152" t="str">
        <f t="shared" si="28"/>
        <v/>
      </c>
      <c r="G183" s="51"/>
      <c r="H183" s="24"/>
      <c r="L183" s="24"/>
      <c r="M183" s="24"/>
      <c r="N183" s="55"/>
    </row>
    <row r="184" spans="1:14" s="65" customFormat="1" ht="30" outlineLevel="1" x14ac:dyDescent="0.25">
      <c r="A184" s="26" t="s">
        <v>248</v>
      </c>
      <c r="B184" s="65" t="s">
        <v>249</v>
      </c>
      <c r="C184" s="156"/>
      <c r="F184" s="152" t="str">
        <f t="shared" si="28"/>
        <v/>
      </c>
    </row>
    <row r="185" spans="1:14" ht="30" outlineLevel="1" x14ac:dyDescent="0.25">
      <c r="A185" s="26" t="s">
        <v>250</v>
      </c>
      <c r="B185" s="65" t="s">
        <v>251</v>
      </c>
      <c r="C185" s="145"/>
      <c r="E185" s="53"/>
      <c r="F185" s="152" t="str">
        <f t="shared" si="28"/>
        <v/>
      </c>
      <c r="G185" s="51"/>
      <c r="H185" s="24"/>
      <c r="L185" s="24"/>
      <c r="M185" s="24"/>
      <c r="N185" s="55"/>
    </row>
    <row r="186" spans="1:14" outlineLevel="1" x14ac:dyDescent="0.25">
      <c r="A186" s="26" t="s">
        <v>252</v>
      </c>
      <c r="B186" s="65" t="s">
        <v>253</v>
      </c>
      <c r="C186" s="145"/>
      <c r="E186" s="53"/>
      <c r="F186" s="152" t="str">
        <f t="shared" si="28"/>
        <v/>
      </c>
      <c r="G186" s="51"/>
      <c r="H186" s="24"/>
      <c r="L186" s="24"/>
      <c r="M186" s="24"/>
      <c r="N186" s="55"/>
    </row>
    <row r="187" spans="1:14" outlineLevel="1" x14ac:dyDescent="0.25">
      <c r="A187" s="26" t="s">
        <v>254</v>
      </c>
      <c r="B187" s="65" t="s">
        <v>255</v>
      </c>
      <c r="C187" s="145"/>
      <c r="E187" s="53"/>
      <c r="F187" s="152" t="str">
        <f t="shared" si="28"/>
        <v/>
      </c>
      <c r="G187" s="51"/>
      <c r="H187" s="24"/>
      <c r="L187" s="24"/>
      <c r="M187" s="24"/>
      <c r="N187" s="55"/>
    </row>
    <row r="188" spans="1:14" outlineLevel="1" x14ac:dyDescent="0.25">
      <c r="A188" s="26" t="s">
        <v>256</v>
      </c>
      <c r="B188" s="65"/>
      <c r="E188" s="53"/>
      <c r="F188" s="51"/>
      <c r="G188" s="51"/>
      <c r="H188" s="24"/>
      <c r="L188" s="24"/>
      <c r="M188" s="24"/>
      <c r="N188" s="55"/>
    </row>
    <row r="189" spans="1:14" outlineLevel="1" x14ac:dyDescent="0.25">
      <c r="A189" s="26" t="s">
        <v>257</v>
      </c>
      <c r="B189" s="65"/>
      <c r="E189" s="53"/>
      <c r="F189" s="51"/>
      <c r="G189" s="51"/>
      <c r="H189" s="24"/>
      <c r="L189" s="24"/>
      <c r="M189" s="24"/>
      <c r="N189" s="55"/>
    </row>
    <row r="190" spans="1:14" outlineLevel="1" x14ac:dyDescent="0.25">
      <c r="A190" s="26" t="s">
        <v>258</v>
      </c>
      <c r="B190" s="65"/>
      <c r="E190" s="53"/>
      <c r="F190" s="51"/>
      <c r="G190" s="51"/>
      <c r="H190" s="24"/>
      <c r="L190" s="24"/>
      <c r="M190" s="24"/>
      <c r="N190" s="55"/>
    </row>
    <row r="191" spans="1:14" outlineLevel="1" x14ac:dyDescent="0.25">
      <c r="A191" s="26" t="s">
        <v>259</v>
      </c>
      <c r="B191" s="54"/>
      <c r="E191" s="53"/>
      <c r="F191" s="51"/>
      <c r="G191" s="51"/>
      <c r="H191" s="24"/>
      <c r="L191" s="24"/>
      <c r="M191" s="24"/>
      <c r="N191" s="55"/>
    </row>
    <row r="192" spans="1:14" ht="15" customHeight="1" x14ac:dyDescent="0.25">
      <c r="A192" s="45"/>
      <c r="B192" s="46" t="s">
        <v>260</v>
      </c>
      <c r="C192" s="45" t="s">
        <v>64</v>
      </c>
      <c r="D192" s="45"/>
      <c r="E192" s="47"/>
      <c r="F192" s="48" t="s">
        <v>232</v>
      </c>
      <c r="G192" s="48"/>
      <c r="H192" s="24"/>
      <c r="L192" s="24"/>
      <c r="M192" s="24"/>
      <c r="N192" s="55"/>
    </row>
    <row r="193" spans="1:14" x14ac:dyDescent="0.25">
      <c r="A193" s="26" t="s">
        <v>261</v>
      </c>
      <c r="B193" s="43" t="s">
        <v>262</v>
      </c>
      <c r="C193" s="145">
        <v>0</v>
      </c>
      <c r="E193" s="50"/>
      <c r="F193" s="152" t="str">
        <f t="shared" ref="F193:F206" si="29">IF($C$208=0,"",IF(C193="[for completion]","",C193/$C$208))</f>
        <v/>
      </c>
      <c r="G193" s="51"/>
      <c r="H193" s="24"/>
      <c r="L193" s="24"/>
      <c r="M193" s="24"/>
      <c r="N193" s="55"/>
    </row>
    <row r="194" spans="1:14" x14ac:dyDescent="0.25">
      <c r="A194" s="26" t="s">
        <v>263</v>
      </c>
      <c r="B194" s="43" t="s">
        <v>264</v>
      </c>
      <c r="C194" s="145">
        <v>0</v>
      </c>
      <c r="E194" s="53"/>
      <c r="F194" s="152" t="str">
        <f t="shared" si="29"/>
        <v/>
      </c>
      <c r="G194" s="53"/>
      <c r="H194" s="24"/>
      <c r="L194" s="24"/>
      <c r="M194" s="24"/>
      <c r="N194" s="55"/>
    </row>
    <row r="195" spans="1:14" x14ac:dyDescent="0.25">
      <c r="A195" s="26" t="s">
        <v>265</v>
      </c>
      <c r="B195" s="43" t="s">
        <v>266</v>
      </c>
      <c r="C195" s="145">
        <v>0</v>
      </c>
      <c r="E195" s="53"/>
      <c r="F195" s="152" t="str">
        <f t="shared" si="29"/>
        <v/>
      </c>
      <c r="G195" s="53"/>
      <c r="H195" s="24"/>
      <c r="L195" s="24"/>
      <c r="M195" s="24"/>
      <c r="N195" s="55"/>
    </row>
    <row r="196" spans="1:14" x14ac:dyDescent="0.25">
      <c r="A196" s="26" t="s">
        <v>267</v>
      </c>
      <c r="B196" s="43" t="s">
        <v>268</v>
      </c>
      <c r="C196" s="145">
        <v>0</v>
      </c>
      <c r="E196" s="53"/>
      <c r="F196" s="152" t="str">
        <f t="shared" si="29"/>
        <v/>
      </c>
      <c r="G196" s="53"/>
      <c r="H196" s="24"/>
      <c r="L196" s="24"/>
      <c r="M196" s="24"/>
      <c r="N196" s="55"/>
    </row>
    <row r="197" spans="1:14" x14ac:dyDescent="0.25">
      <c r="A197" s="26" t="s">
        <v>269</v>
      </c>
      <c r="B197" s="43" t="s">
        <v>270</v>
      </c>
      <c r="C197" s="145">
        <v>0</v>
      </c>
      <c r="E197" s="53"/>
      <c r="F197" s="152" t="str">
        <f t="shared" si="29"/>
        <v/>
      </c>
      <c r="G197" s="53"/>
      <c r="H197" s="24"/>
      <c r="L197" s="24"/>
      <c r="M197" s="24"/>
      <c r="N197" s="55"/>
    </row>
    <row r="198" spans="1:14" x14ac:dyDescent="0.25">
      <c r="A198" s="26" t="s">
        <v>271</v>
      </c>
      <c r="B198" s="43" t="s">
        <v>272</v>
      </c>
      <c r="C198" s="145">
        <v>0</v>
      </c>
      <c r="E198" s="53"/>
      <c r="F198" s="152" t="str">
        <f t="shared" si="29"/>
        <v/>
      </c>
      <c r="G198" s="53"/>
      <c r="H198" s="24"/>
      <c r="L198" s="24"/>
      <c r="M198" s="24"/>
      <c r="N198" s="55"/>
    </row>
    <row r="199" spans="1:14" x14ac:dyDescent="0.25">
      <c r="A199" s="26" t="s">
        <v>273</v>
      </c>
      <c r="B199" s="43" t="s">
        <v>274</v>
      </c>
      <c r="C199" s="145">
        <v>0</v>
      </c>
      <c r="E199" s="53"/>
      <c r="F199" s="152" t="str">
        <f t="shared" si="29"/>
        <v/>
      </c>
      <c r="G199" s="53"/>
      <c r="H199" s="24"/>
      <c r="L199" s="24"/>
      <c r="M199" s="24"/>
      <c r="N199" s="55"/>
    </row>
    <row r="200" spans="1:14" x14ac:dyDescent="0.25">
      <c r="A200" s="26" t="s">
        <v>275</v>
      </c>
      <c r="B200" s="43" t="s">
        <v>12</v>
      </c>
      <c r="C200" s="145">
        <v>0</v>
      </c>
      <c r="E200" s="53"/>
      <c r="F200" s="152" t="str">
        <f t="shared" si="29"/>
        <v/>
      </c>
      <c r="G200" s="53"/>
      <c r="H200" s="24"/>
      <c r="L200" s="24"/>
      <c r="M200" s="24"/>
      <c r="N200" s="55"/>
    </row>
    <row r="201" spans="1:14" x14ac:dyDescent="0.25">
      <c r="A201" s="26" t="s">
        <v>276</v>
      </c>
      <c r="B201" s="43" t="s">
        <v>277</v>
      </c>
      <c r="C201" s="145">
        <v>0</v>
      </c>
      <c r="E201" s="53"/>
      <c r="F201" s="152" t="str">
        <f t="shared" si="29"/>
        <v/>
      </c>
      <c r="G201" s="53"/>
      <c r="H201" s="24"/>
      <c r="L201" s="24"/>
      <c r="M201" s="24"/>
      <c r="N201" s="55"/>
    </row>
    <row r="202" spans="1:14" x14ac:dyDescent="0.25">
      <c r="A202" s="26" t="s">
        <v>278</v>
      </c>
      <c r="B202" s="43" t="s">
        <v>279</v>
      </c>
      <c r="C202" s="145">
        <v>0</v>
      </c>
      <c r="E202" s="53"/>
      <c r="F202" s="152" t="str">
        <f t="shared" si="29"/>
        <v/>
      </c>
      <c r="G202" s="53"/>
      <c r="H202" s="24"/>
      <c r="L202" s="24"/>
      <c r="M202" s="24"/>
      <c r="N202" s="55"/>
    </row>
    <row r="203" spans="1:14" x14ac:dyDescent="0.25">
      <c r="A203" s="26" t="s">
        <v>280</v>
      </c>
      <c r="B203" s="43" t="s">
        <v>281</v>
      </c>
      <c r="C203" s="145">
        <v>0</v>
      </c>
      <c r="E203" s="53"/>
      <c r="F203" s="152" t="str">
        <f t="shared" si="29"/>
        <v/>
      </c>
      <c r="G203" s="53"/>
      <c r="H203" s="24"/>
      <c r="L203" s="24"/>
      <c r="M203" s="24"/>
      <c r="N203" s="55"/>
    </row>
    <row r="204" spans="1:14" x14ac:dyDescent="0.25">
      <c r="A204" s="26" t="s">
        <v>282</v>
      </c>
      <c r="B204" s="43" t="s">
        <v>283</v>
      </c>
      <c r="C204" s="145">
        <v>0</v>
      </c>
      <c r="E204" s="53"/>
      <c r="F204" s="152" t="str">
        <f t="shared" si="29"/>
        <v/>
      </c>
      <c r="G204" s="53"/>
      <c r="H204" s="24"/>
      <c r="L204" s="24"/>
      <c r="M204" s="24"/>
      <c r="N204" s="55"/>
    </row>
    <row r="205" spans="1:14" x14ac:dyDescent="0.25">
      <c r="A205" s="26" t="s">
        <v>284</v>
      </c>
      <c r="B205" s="43" t="s">
        <v>285</v>
      </c>
      <c r="C205" s="145">
        <v>0</v>
      </c>
      <c r="E205" s="53"/>
      <c r="F205" s="152" t="str">
        <f t="shared" si="29"/>
        <v/>
      </c>
      <c r="G205" s="53"/>
      <c r="H205" s="24"/>
      <c r="L205" s="24"/>
      <c r="M205" s="24"/>
      <c r="N205" s="55"/>
    </row>
    <row r="206" spans="1:14" x14ac:dyDescent="0.25">
      <c r="A206" s="26" t="s">
        <v>286</v>
      </c>
      <c r="B206" s="43" t="s">
        <v>96</v>
      </c>
      <c r="C206" s="145">
        <v>0</v>
      </c>
      <c r="E206" s="53"/>
      <c r="F206" s="152" t="str">
        <f t="shared" si="29"/>
        <v/>
      </c>
      <c r="G206" s="53"/>
      <c r="H206" s="24"/>
      <c r="L206" s="24"/>
      <c r="M206" s="24"/>
      <c r="N206" s="55"/>
    </row>
    <row r="207" spans="1:14" x14ac:dyDescent="0.25">
      <c r="A207" s="26" t="s">
        <v>287</v>
      </c>
      <c r="B207" s="52" t="s">
        <v>288</v>
      </c>
      <c r="C207" s="145">
        <v>0</v>
      </c>
      <c r="E207" s="53"/>
      <c r="F207" s="152"/>
      <c r="G207" s="53"/>
      <c r="H207" s="24"/>
      <c r="L207" s="24"/>
      <c r="M207" s="24"/>
      <c r="N207" s="55"/>
    </row>
    <row r="208" spans="1:14" x14ac:dyDescent="0.25">
      <c r="A208" s="26" t="s">
        <v>289</v>
      </c>
      <c r="B208" s="59" t="s">
        <v>98</v>
      </c>
      <c r="C208" s="146">
        <f>SUM(C193:C206)</f>
        <v>0</v>
      </c>
      <c r="D208" s="43"/>
      <c r="E208" s="53"/>
      <c r="F208" s="153">
        <f>SUM(F193:F206)</f>
        <v>0</v>
      </c>
      <c r="G208" s="53"/>
      <c r="H208" s="24"/>
      <c r="L208" s="24"/>
      <c r="M208" s="24"/>
      <c r="N208" s="55"/>
    </row>
    <row r="209" spans="1:14" outlineLevel="1" x14ac:dyDescent="0.25">
      <c r="A209" s="26" t="s">
        <v>290</v>
      </c>
      <c r="B209" s="54" t="s">
        <v>100</v>
      </c>
      <c r="C209" s="145"/>
      <c r="E209" s="53"/>
      <c r="F209" s="152" t="str">
        <f>IF($C$208=0,"",IF(C209="[for completion]","",C209/$C$208))</f>
        <v/>
      </c>
      <c r="G209" s="53"/>
      <c r="H209" s="24"/>
      <c r="L209" s="24"/>
      <c r="M209" s="24"/>
      <c r="N209" s="55"/>
    </row>
    <row r="210" spans="1:14" outlineLevel="1" x14ac:dyDescent="0.25">
      <c r="A210" s="26" t="s">
        <v>291</v>
      </c>
      <c r="B210" s="54" t="s">
        <v>100</v>
      </c>
      <c r="C210" s="145"/>
      <c r="E210" s="53"/>
      <c r="F210" s="152" t="str">
        <f t="shared" ref="F210:F215" si="30">IF($C$208=0,"",IF(C210="[for completion]","",C210/$C$208))</f>
        <v/>
      </c>
      <c r="G210" s="53"/>
      <c r="H210" s="24"/>
      <c r="L210" s="24"/>
      <c r="M210" s="24"/>
      <c r="N210" s="55"/>
    </row>
    <row r="211" spans="1:14" outlineLevel="1" x14ac:dyDescent="0.25">
      <c r="A211" s="26" t="s">
        <v>292</v>
      </c>
      <c r="B211" s="54" t="s">
        <v>100</v>
      </c>
      <c r="C211" s="145"/>
      <c r="E211" s="53"/>
      <c r="F211" s="152" t="str">
        <f t="shared" si="30"/>
        <v/>
      </c>
      <c r="G211" s="53"/>
      <c r="H211" s="24"/>
      <c r="L211" s="24"/>
      <c r="M211" s="24"/>
      <c r="N211" s="55"/>
    </row>
    <row r="212" spans="1:14" outlineLevel="1" x14ac:dyDescent="0.25">
      <c r="A212" s="26" t="s">
        <v>293</v>
      </c>
      <c r="B212" s="54" t="s">
        <v>100</v>
      </c>
      <c r="C212" s="145"/>
      <c r="E212" s="53"/>
      <c r="F212" s="152" t="str">
        <f t="shared" si="30"/>
        <v/>
      </c>
      <c r="G212" s="53"/>
      <c r="H212" s="24"/>
      <c r="L212" s="24"/>
      <c r="M212" s="24"/>
      <c r="N212" s="55"/>
    </row>
    <row r="213" spans="1:14" outlineLevel="1" x14ac:dyDescent="0.25">
      <c r="A213" s="26" t="s">
        <v>294</v>
      </c>
      <c r="B213" s="54" t="s">
        <v>100</v>
      </c>
      <c r="C213" s="145"/>
      <c r="E213" s="53"/>
      <c r="F213" s="152" t="str">
        <f t="shared" si="30"/>
        <v/>
      </c>
      <c r="G213" s="53"/>
      <c r="H213" s="24"/>
      <c r="L213" s="24"/>
      <c r="M213" s="24"/>
      <c r="N213" s="55"/>
    </row>
    <row r="214" spans="1:14" outlineLevel="1" x14ac:dyDescent="0.25">
      <c r="A214" s="26" t="s">
        <v>295</v>
      </c>
      <c r="B214" s="54" t="s">
        <v>100</v>
      </c>
      <c r="C214" s="145"/>
      <c r="E214" s="53"/>
      <c r="F214" s="152" t="str">
        <f t="shared" si="30"/>
        <v/>
      </c>
      <c r="G214" s="53"/>
      <c r="H214" s="24"/>
      <c r="L214" s="24"/>
      <c r="M214" s="24"/>
      <c r="N214" s="55"/>
    </row>
    <row r="215" spans="1:14" outlineLevel="1" x14ac:dyDescent="0.25">
      <c r="A215" s="26" t="s">
        <v>296</v>
      </c>
      <c r="B215" s="54" t="s">
        <v>100</v>
      </c>
      <c r="C215" s="145"/>
      <c r="E215" s="53"/>
      <c r="F215" s="152" t="str">
        <f t="shared" si="30"/>
        <v/>
      </c>
      <c r="G215" s="53"/>
      <c r="H215" s="24"/>
      <c r="L215" s="24"/>
      <c r="M215" s="24"/>
      <c r="N215" s="55"/>
    </row>
    <row r="216" spans="1:14" ht="15" customHeight="1" x14ac:dyDescent="0.25">
      <c r="A216" s="45"/>
      <c r="B216" s="46" t="s">
        <v>297</v>
      </c>
      <c r="C216" s="45" t="s">
        <v>64</v>
      </c>
      <c r="D216" s="45"/>
      <c r="E216" s="47"/>
      <c r="F216" s="48" t="s">
        <v>86</v>
      </c>
      <c r="G216" s="48" t="s">
        <v>219</v>
      </c>
      <c r="H216" s="24"/>
      <c r="L216" s="24"/>
      <c r="M216" s="24"/>
      <c r="N216" s="55"/>
    </row>
    <row r="217" spans="1:14" x14ac:dyDescent="0.25">
      <c r="A217" s="26" t="s">
        <v>298</v>
      </c>
      <c r="B217" s="22" t="s">
        <v>299</v>
      </c>
      <c r="C217" s="145">
        <v>0</v>
      </c>
      <c r="E217" s="63"/>
      <c r="F217" s="152">
        <f>IF($C$38=0,"",IF(C217="[for completion]","",IF(C217="","",C217/$C$38)))</f>
        <v>0</v>
      </c>
      <c r="G217" s="152">
        <f>IF($C$39=0,"",IF(C217="[for completion]","",IF(C217="","",C217/$C$39)))</f>
        <v>0</v>
      </c>
      <c r="H217" s="24"/>
      <c r="L217" s="24"/>
      <c r="M217" s="24"/>
      <c r="N217" s="55"/>
    </row>
    <row r="218" spans="1:14" x14ac:dyDescent="0.25">
      <c r="A218" s="26" t="s">
        <v>300</v>
      </c>
      <c r="B218" s="22" t="s">
        <v>301</v>
      </c>
      <c r="C218" s="145">
        <v>0</v>
      </c>
      <c r="E218" s="63"/>
      <c r="F218" s="152">
        <f t="shared" ref="F218:F219" si="31">IF($C$38=0,"",IF(C218="[for completion]","",IF(C218="","",C218/$C$38)))</f>
        <v>0</v>
      </c>
      <c r="G218" s="152">
        <f t="shared" ref="G218:G219" si="32">IF($C$39=0,"",IF(C218="[for completion]","",IF(C218="","",C218/$C$39)))</f>
        <v>0</v>
      </c>
      <c r="H218" s="24"/>
      <c r="L218" s="24"/>
      <c r="M218" s="24"/>
      <c r="N218" s="55"/>
    </row>
    <row r="219" spans="1:14" x14ac:dyDescent="0.25">
      <c r="A219" s="26" t="s">
        <v>302</v>
      </c>
      <c r="B219" s="22" t="s">
        <v>96</v>
      </c>
      <c r="C219" s="145">
        <v>66.212678249999996</v>
      </c>
      <c r="E219" s="63"/>
      <c r="F219" s="152">
        <f t="shared" si="31"/>
        <v>1.2530463835520157E-2</v>
      </c>
      <c r="G219" s="152">
        <f t="shared" si="32"/>
        <v>2.3054152347696803E-2</v>
      </c>
      <c r="H219" s="24"/>
      <c r="L219" s="24"/>
      <c r="M219" s="24"/>
      <c r="N219" s="55"/>
    </row>
    <row r="220" spans="1:14" x14ac:dyDescent="0.25">
      <c r="A220" s="26" t="s">
        <v>303</v>
      </c>
      <c r="B220" s="59" t="s">
        <v>98</v>
      </c>
      <c r="C220" s="145">
        <f>SUM(C217:C219)</f>
        <v>66.212678249999996</v>
      </c>
      <c r="E220" s="63"/>
      <c r="F220" s="141">
        <f>SUM(F217:F219)</f>
        <v>1.2530463835520157E-2</v>
      </c>
      <c r="G220" s="141">
        <f>SUM(G217:G219)</f>
        <v>2.3054152347696803E-2</v>
      </c>
      <c r="H220" s="24"/>
      <c r="L220" s="24"/>
      <c r="M220" s="24"/>
      <c r="N220" s="55"/>
    </row>
    <row r="221" spans="1:14" outlineLevel="1" x14ac:dyDescent="0.25">
      <c r="A221" s="26" t="s">
        <v>304</v>
      </c>
      <c r="B221" s="54" t="s">
        <v>100</v>
      </c>
      <c r="C221" s="145"/>
      <c r="E221" s="63"/>
      <c r="F221" s="152" t="str">
        <f t="shared" ref="F221:F227" si="33">IF($C$38=0,"",IF(C221="[for completion]","",IF(C221="","",C221/$C$38)))</f>
        <v/>
      </c>
      <c r="G221" s="152" t="str">
        <f t="shared" ref="G221:G227" si="34">IF($C$39=0,"",IF(C221="[for completion]","",IF(C221="","",C221/$C$39)))</f>
        <v/>
      </c>
      <c r="H221" s="24"/>
      <c r="L221" s="24"/>
      <c r="M221" s="24"/>
      <c r="N221" s="55"/>
    </row>
    <row r="222" spans="1:14" outlineLevel="1" x14ac:dyDescent="0.25">
      <c r="A222" s="26" t="s">
        <v>305</v>
      </c>
      <c r="B222" s="54" t="s">
        <v>100</v>
      </c>
      <c r="C222" s="145"/>
      <c r="E222" s="63"/>
      <c r="F222" s="152" t="str">
        <f t="shared" si="33"/>
        <v/>
      </c>
      <c r="G222" s="152" t="str">
        <f t="shared" si="34"/>
        <v/>
      </c>
      <c r="H222" s="24"/>
      <c r="L222" s="24"/>
      <c r="M222" s="24"/>
      <c r="N222" s="55"/>
    </row>
    <row r="223" spans="1:14" outlineLevel="1" x14ac:dyDescent="0.25">
      <c r="A223" s="26" t="s">
        <v>306</v>
      </c>
      <c r="B223" s="54" t="s">
        <v>100</v>
      </c>
      <c r="C223" s="145"/>
      <c r="E223" s="63"/>
      <c r="F223" s="152" t="str">
        <f t="shared" si="33"/>
        <v/>
      </c>
      <c r="G223" s="152" t="str">
        <f t="shared" si="34"/>
        <v/>
      </c>
      <c r="H223" s="24"/>
      <c r="L223" s="24"/>
      <c r="M223" s="24"/>
      <c r="N223" s="55"/>
    </row>
    <row r="224" spans="1:14" outlineLevel="1" x14ac:dyDescent="0.25">
      <c r="A224" s="26" t="s">
        <v>307</v>
      </c>
      <c r="B224" s="54" t="s">
        <v>100</v>
      </c>
      <c r="C224" s="145"/>
      <c r="E224" s="63"/>
      <c r="F224" s="152" t="str">
        <f t="shared" si="33"/>
        <v/>
      </c>
      <c r="G224" s="152" t="str">
        <f t="shared" si="34"/>
        <v/>
      </c>
      <c r="H224" s="24"/>
      <c r="L224" s="24"/>
      <c r="M224" s="24"/>
      <c r="N224" s="55"/>
    </row>
    <row r="225" spans="1:14" outlineLevel="1" x14ac:dyDescent="0.25">
      <c r="A225" s="26" t="s">
        <v>308</v>
      </c>
      <c r="B225" s="54" t="s">
        <v>100</v>
      </c>
      <c r="C225" s="145"/>
      <c r="E225" s="63"/>
      <c r="F225" s="152" t="str">
        <f t="shared" si="33"/>
        <v/>
      </c>
      <c r="G225" s="152" t="str">
        <f t="shared" si="34"/>
        <v/>
      </c>
      <c r="H225" s="24"/>
      <c r="L225" s="24"/>
      <c r="M225" s="24"/>
    </row>
    <row r="226" spans="1:14" outlineLevel="1" x14ac:dyDescent="0.25">
      <c r="A226" s="26" t="s">
        <v>309</v>
      </c>
      <c r="B226" s="54" t="s">
        <v>100</v>
      </c>
      <c r="C226" s="145"/>
      <c r="E226" s="43"/>
      <c r="F226" s="152" t="str">
        <f t="shared" si="33"/>
        <v/>
      </c>
      <c r="G226" s="152" t="str">
        <f t="shared" si="34"/>
        <v/>
      </c>
      <c r="H226" s="24"/>
      <c r="L226" s="24"/>
      <c r="M226" s="24"/>
    </row>
    <row r="227" spans="1:14" outlineLevel="1" x14ac:dyDescent="0.25">
      <c r="A227" s="26" t="s">
        <v>310</v>
      </c>
      <c r="B227" s="54" t="s">
        <v>100</v>
      </c>
      <c r="C227" s="145"/>
      <c r="E227" s="63"/>
      <c r="F227" s="152" t="str">
        <f t="shared" si="33"/>
        <v/>
      </c>
      <c r="G227" s="152" t="str">
        <f t="shared" si="34"/>
        <v/>
      </c>
      <c r="H227" s="24"/>
      <c r="L227" s="24"/>
      <c r="M227" s="24"/>
    </row>
    <row r="228" spans="1:14" ht="15" customHeight="1" x14ac:dyDescent="0.25">
      <c r="A228" s="45"/>
      <c r="B228" s="46" t="s">
        <v>311</v>
      </c>
      <c r="C228" s="45"/>
      <c r="D228" s="45"/>
      <c r="E228" s="47"/>
      <c r="F228" s="48"/>
      <c r="G228" s="48"/>
      <c r="H228" s="24"/>
      <c r="L228" s="24"/>
      <c r="M228" s="24"/>
    </row>
    <row r="229" spans="1:14" x14ac:dyDescent="0.25">
      <c r="A229" s="26" t="s">
        <v>312</v>
      </c>
      <c r="B229" s="43" t="s">
        <v>313</v>
      </c>
      <c r="C229" s="171" t="s">
        <v>1317</v>
      </c>
      <c r="H229" s="24"/>
      <c r="L229" s="24"/>
      <c r="M229" s="24"/>
    </row>
    <row r="230" spans="1:14" ht="15" customHeight="1" x14ac:dyDescent="0.25">
      <c r="A230" s="45"/>
      <c r="B230" s="46" t="s">
        <v>314</v>
      </c>
      <c r="C230" s="45"/>
      <c r="D230" s="45"/>
      <c r="E230" s="47"/>
      <c r="F230" s="48"/>
      <c r="G230" s="48"/>
      <c r="H230" s="24"/>
      <c r="L230" s="24"/>
      <c r="M230" s="24"/>
    </row>
    <row r="231" spans="1:14" x14ac:dyDescent="0.25">
      <c r="A231" s="26" t="s">
        <v>11</v>
      </c>
      <c r="B231" s="26" t="s">
        <v>1135</v>
      </c>
      <c r="C231" s="145">
        <v>6827.9993647212114</v>
      </c>
      <c r="E231" s="43"/>
      <c r="H231" s="24"/>
      <c r="L231" s="24"/>
      <c r="M231" s="24"/>
    </row>
    <row r="232" spans="1:14" x14ac:dyDescent="0.25">
      <c r="A232" s="26" t="s">
        <v>315</v>
      </c>
      <c r="B232" s="66" t="s">
        <v>316</v>
      </c>
      <c r="C232" s="145" t="s">
        <v>1318</v>
      </c>
      <c r="E232" s="43"/>
      <c r="H232" s="24"/>
      <c r="L232" s="24"/>
      <c r="M232" s="24"/>
    </row>
    <row r="233" spans="1:14" x14ac:dyDescent="0.25">
      <c r="A233" s="26" t="s">
        <v>317</v>
      </c>
      <c r="B233" s="66" t="s">
        <v>318</v>
      </c>
      <c r="C233" s="145" t="s">
        <v>1319</v>
      </c>
      <c r="E233" s="43"/>
      <c r="H233" s="24"/>
      <c r="L233" s="24"/>
      <c r="M233" s="24"/>
    </row>
    <row r="234" spans="1:14" outlineLevel="1" x14ac:dyDescent="0.25">
      <c r="A234" s="26" t="s">
        <v>319</v>
      </c>
      <c r="B234" s="41" t="s">
        <v>320</v>
      </c>
      <c r="C234" s="146"/>
      <c r="D234" s="43"/>
      <c r="E234" s="43"/>
      <c r="H234" s="24"/>
      <c r="L234" s="24"/>
      <c r="M234" s="24"/>
    </row>
    <row r="235" spans="1:14" outlineLevel="1" x14ac:dyDescent="0.25">
      <c r="A235" s="26" t="s">
        <v>321</v>
      </c>
      <c r="B235" s="41" t="s">
        <v>322</v>
      </c>
      <c r="C235" s="146"/>
      <c r="D235" s="43"/>
      <c r="E235" s="43"/>
      <c r="H235" s="24"/>
      <c r="L235" s="24"/>
      <c r="M235" s="24"/>
    </row>
    <row r="236" spans="1:14" outlineLevel="1" x14ac:dyDescent="0.25">
      <c r="A236" s="26" t="s">
        <v>323</v>
      </c>
      <c r="B236" s="41" t="s">
        <v>324</v>
      </c>
      <c r="C236" s="146"/>
      <c r="D236" s="43"/>
      <c r="E236" s="43"/>
      <c r="H236" s="24"/>
      <c r="L236" s="24"/>
      <c r="M236" s="24"/>
    </row>
    <row r="237" spans="1:14" outlineLevel="1" x14ac:dyDescent="0.25">
      <c r="A237" s="26" t="s">
        <v>325</v>
      </c>
      <c r="C237" s="43"/>
      <c r="D237" s="43"/>
      <c r="E237" s="43"/>
      <c r="H237" s="24"/>
      <c r="L237" s="24"/>
      <c r="M237" s="24"/>
    </row>
    <row r="238" spans="1:14" outlineLevel="1" x14ac:dyDescent="0.25">
      <c r="A238" s="26" t="s">
        <v>326</v>
      </c>
      <c r="C238" s="43"/>
      <c r="D238" s="43"/>
      <c r="E238" s="43"/>
      <c r="H238" s="24"/>
      <c r="L238" s="24"/>
      <c r="M238" s="24"/>
    </row>
    <row r="239" spans="1:14" outlineLevel="1" x14ac:dyDescent="0.25">
      <c r="A239" s="26" t="s">
        <v>327</v>
      </c>
      <c r="D239"/>
      <c r="E239"/>
      <c r="F239"/>
      <c r="G239"/>
      <c r="H239" s="24"/>
      <c r="K239" s="67"/>
      <c r="L239" s="67"/>
      <c r="M239" s="67"/>
      <c r="N239" s="67"/>
    </row>
    <row r="240" spans="1:14" outlineLevel="1" x14ac:dyDescent="0.25">
      <c r="A240" s="26" t="s">
        <v>328</v>
      </c>
      <c r="D240"/>
      <c r="E240"/>
      <c r="F240"/>
      <c r="G240"/>
      <c r="H240" s="24"/>
      <c r="K240" s="67"/>
      <c r="L240" s="67"/>
      <c r="M240" s="67"/>
      <c r="N240" s="67"/>
    </row>
    <row r="241" spans="1:14" outlineLevel="1" x14ac:dyDescent="0.25">
      <c r="A241" s="26" t="s">
        <v>329</v>
      </c>
      <c r="D241"/>
      <c r="E241"/>
      <c r="F241"/>
      <c r="G241"/>
      <c r="H241" s="24"/>
      <c r="K241" s="67"/>
      <c r="L241" s="67"/>
      <c r="M241" s="67"/>
      <c r="N241" s="67"/>
    </row>
    <row r="242" spans="1:14" outlineLevel="1" x14ac:dyDescent="0.25">
      <c r="A242" s="26" t="s">
        <v>330</v>
      </c>
      <c r="D242"/>
      <c r="E242"/>
      <c r="F242"/>
      <c r="G242"/>
      <c r="H242" s="24"/>
      <c r="K242" s="67"/>
      <c r="L242" s="67"/>
      <c r="M242" s="67"/>
      <c r="N242" s="67"/>
    </row>
    <row r="243" spans="1:14" outlineLevel="1" x14ac:dyDescent="0.25">
      <c r="A243" s="26" t="s">
        <v>331</v>
      </c>
      <c r="D243"/>
      <c r="E243"/>
      <c r="F243"/>
      <c r="G243"/>
      <c r="H243" s="24"/>
      <c r="K243" s="67"/>
      <c r="L243" s="67"/>
      <c r="M243" s="67"/>
      <c r="N243" s="67"/>
    </row>
    <row r="244" spans="1:14" outlineLevel="1" x14ac:dyDescent="0.25">
      <c r="A244" s="26" t="s">
        <v>332</v>
      </c>
      <c r="D244"/>
      <c r="E244"/>
      <c r="F244"/>
      <c r="G244"/>
      <c r="H244" s="24"/>
      <c r="K244" s="67"/>
      <c r="L244" s="67"/>
      <c r="M244" s="67"/>
      <c r="N244" s="67"/>
    </row>
    <row r="245" spans="1:14" outlineLevel="1" x14ac:dyDescent="0.25">
      <c r="A245" s="26" t="s">
        <v>333</v>
      </c>
      <c r="D245"/>
      <c r="E245"/>
      <c r="F245"/>
      <c r="G245"/>
      <c r="H245" s="24"/>
      <c r="K245" s="67"/>
      <c r="L245" s="67"/>
      <c r="M245" s="67"/>
      <c r="N245" s="67"/>
    </row>
    <row r="246" spans="1:14" outlineLevel="1" x14ac:dyDescent="0.25">
      <c r="A246" s="26" t="s">
        <v>334</v>
      </c>
      <c r="D246"/>
      <c r="E246"/>
      <c r="F246"/>
      <c r="G246"/>
      <c r="H246" s="24"/>
      <c r="K246" s="67"/>
      <c r="L246" s="67"/>
      <c r="M246" s="67"/>
      <c r="N246" s="67"/>
    </row>
    <row r="247" spans="1:14" outlineLevel="1" x14ac:dyDescent="0.25">
      <c r="A247" s="26" t="s">
        <v>335</v>
      </c>
      <c r="D247"/>
      <c r="E247"/>
      <c r="F247"/>
      <c r="G247"/>
      <c r="H247" s="24"/>
      <c r="K247" s="67"/>
      <c r="L247" s="67"/>
      <c r="M247" s="67"/>
      <c r="N247" s="67"/>
    </row>
    <row r="248" spans="1:14" outlineLevel="1" x14ac:dyDescent="0.25">
      <c r="A248" s="26" t="s">
        <v>336</v>
      </c>
      <c r="D248"/>
      <c r="E248"/>
      <c r="F248"/>
      <c r="G248"/>
      <c r="H248" s="24"/>
      <c r="K248" s="67"/>
      <c r="L248" s="67"/>
      <c r="M248" s="67"/>
      <c r="N248" s="67"/>
    </row>
    <row r="249" spans="1:14" outlineLevel="1" x14ac:dyDescent="0.25">
      <c r="A249" s="26" t="s">
        <v>337</v>
      </c>
      <c r="D249"/>
      <c r="E249"/>
      <c r="F249"/>
      <c r="G249"/>
      <c r="H249" s="24"/>
      <c r="K249" s="67"/>
      <c r="L249" s="67"/>
      <c r="M249" s="67"/>
      <c r="N249" s="67"/>
    </row>
    <row r="250" spans="1:14" outlineLevel="1" x14ac:dyDescent="0.25">
      <c r="A250" s="26" t="s">
        <v>338</v>
      </c>
      <c r="D250"/>
      <c r="E250"/>
      <c r="F250"/>
      <c r="G250"/>
      <c r="H250" s="24"/>
      <c r="K250" s="67"/>
      <c r="L250" s="67"/>
      <c r="M250" s="67"/>
      <c r="N250" s="67"/>
    </row>
    <row r="251" spans="1:14" outlineLevel="1" x14ac:dyDescent="0.25">
      <c r="A251" s="26" t="s">
        <v>339</v>
      </c>
      <c r="D251"/>
      <c r="E251"/>
      <c r="F251"/>
      <c r="G251"/>
      <c r="H251" s="24"/>
      <c r="K251" s="67"/>
      <c r="L251" s="67"/>
      <c r="M251" s="67"/>
      <c r="N251" s="67"/>
    </row>
    <row r="252" spans="1:14" outlineLevel="1" x14ac:dyDescent="0.25">
      <c r="A252" s="26" t="s">
        <v>340</v>
      </c>
      <c r="D252"/>
      <c r="E252"/>
      <c r="F252"/>
      <c r="G252"/>
      <c r="H252" s="24"/>
      <c r="K252" s="67"/>
      <c r="L252" s="67"/>
      <c r="M252" s="67"/>
      <c r="N252" s="67"/>
    </row>
    <row r="253" spans="1:14" outlineLevel="1" x14ac:dyDescent="0.25">
      <c r="A253" s="26" t="s">
        <v>341</v>
      </c>
      <c r="D253"/>
      <c r="E253"/>
      <c r="F253"/>
      <c r="G253"/>
      <c r="H253" s="24"/>
      <c r="K253" s="67"/>
      <c r="L253" s="67"/>
      <c r="M253" s="67"/>
      <c r="N253" s="67"/>
    </row>
    <row r="254" spans="1:14" outlineLevel="1" x14ac:dyDescent="0.25">
      <c r="A254" s="26" t="s">
        <v>342</v>
      </c>
      <c r="D254"/>
      <c r="E254"/>
      <c r="F254"/>
      <c r="G254"/>
      <c r="H254" s="24"/>
      <c r="K254" s="67"/>
      <c r="L254" s="67"/>
      <c r="M254" s="67"/>
      <c r="N254" s="67"/>
    </row>
    <row r="255" spans="1:14" outlineLevel="1" x14ac:dyDescent="0.25">
      <c r="A255" s="26" t="s">
        <v>343</v>
      </c>
      <c r="D255"/>
      <c r="E255"/>
      <c r="F255"/>
      <c r="G255"/>
      <c r="H255" s="24"/>
      <c r="K255" s="67"/>
      <c r="L255" s="67"/>
      <c r="M255" s="67"/>
      <c r="N255" s="67"/>
    </row>
    <row r="256" spans="1:14" outlineLevel="1" x14ac:dyDescent="0.25">
      <c r="A256" s="26" t="s">
        <v>344</v>
      </c>
      <c r="D256"/>
      <c r="E256"/>
      <c r="F256"/>
      <c r="G256"/>
      <c r="H256" s="24"/>
      <c r="K256" s="67"/>
      <c r="L256" s="67"/>
      <c r="M256" s="67"/>
      <c r="N256" s="67"/>
    </row>
    <row r="257" spans="1:14" outlineLevel="1" x14ac:dyDescent="0.25">
      <c r="A257" s="26" t="s">
        <v>345</v>
      </c>
      <c r="D257"/>
      <c r="E257"/>
      <c r="F257"/>
      <c r="G257"/>
      <c r="H257" s="24"/>
      <c r="K257" s="67"/>
      <c r="L257" s="67"/>
      <c r="M257" s="67"/>
      <c r="N257" s="67"/>
    </row>
    <row r="258" spans="1:14" outlineLevel="1" x14ac:dyDescent="0.25">
      <c r="A258" s="26" t="s">
        <v>346</v>
      </c>
      <c r="D258"/>
      <c r="E258"/>
      <c r="F258"/>
      <c r="G258"/>
      <c r="H258" s="24"/>
      <c r="K258" s="67"/>
      <c r="L258" s="67"/>
      <c r="M258" s="67"/>
      <c r="N258" s="67"/>
    </row>
    <row r="259" spans="1:14" outlineLevel="1" x14ac:dyDescent="0.25">
      <c r="A259" s="26" t="s">
        <v>347</v>
      </c>
      <c r="D259"/>
      <c r="E259"/>
      <c r="F259"/>
      <c r="G259"/>
      <c r="H259" s="24"/>
      <c r="K259" s="67"/>
      <c r="L259" s="67"/>
      <c r="M259" s="67"/>
      <c r="N259" s="67"/>
    </row>
    <row r="260" spans="1:14" outlineLevel="1" x14ac:dyDescent="0.25">
      <c r="A260" s="26" t="s">
        <v>348</v>
      </c>
      <c r="D260"/>
      <c r="E260"/>
      <c r="F260"/>
      <c r="G260"/>
      <c r="H260" s="24"/>
      <c r="K260" s="67"/>
      <c r="L260" s="67"/>
      <c r="M260" s="67"/>
      <c r="N260" s="67"/>
    </row>
    <row r="261" spans="1:14" outlineLevel="1" x14ac:dyDescent="0.25">
      <c r="A261" s="26" t="s">
        <v>349</v>
      </c>
      <c r="D261"/>
      <c r="E261"/>
      <c r="F261"/>
      <c r="G261"/>
      <c r="H261" s="24"/>
      <c r="K261" s="67"/>
      <c r="L261" s="67"/>
      <c r="M261" s="67"/>
      <c r="N261" s="67"/>
    </row>
    <row r="262" spans="1:14" outlineLevel="1" x14ac:dyDescent="0.25">
      <c r="A262" s="26" t="s">
        <v>350</v>
      </c>
      <c r="D262"/>
      <c r="E262"/>
      <c r="F262"/>
      <c r="G262"/>
      <c r="H262" s="24"/>
      <c r="K262" s="67"/>
      <c r="L262" s="67"/>
      <c r="M262" s="67"/>
      <c r="N262" s="67"/>
    </row>
    <row r="263" spans="1:14" outlineLevel="1" x14ac:dyDescent="0.25">
      <c r="A263" s="26" t="s">
        <v>351</v>
      </c>
      <c r="D263"/>
      <c r="E263"/>
      <c r="F263"/>
      <c r="G263"/>
      <c r="H263" s="24"/>
      <c r="K263" s="67"/>
      <c r="L263" s="67"/>
      <c r="M263" s="67"/>
      <c r="N263" s="67"/>
    </row>
    <row r="264" spans="1:14" outlineLevel="1" x14ac:dyDescent="0.25">
      <c r="A264" s="26" t="s">
        <v>352</v>
      </c>
      <c r="D264"/>
      <c r="E264"/>
      <c r="F264"/>
      <c r="G264"/>
      <c r="H264" s="24"/>
      <c r="K264" s="67"/>
      <c r="L264" s="67"/>
      <c r="M264" s="67"/>
      <c r="N264" s="67"/>
    </row>
    <row r="265" spans="1:14" outlineLevel="1" x14ac:dyDescent="0.25">
      <c r="A265" s="26" t="s">
        <v>353</v>
      </c>
      <c r="D265"/>
      <c r="E265"/>
      <c r="F265"/>
      <c r="G265"/>
      <c r="H265" s="24"/>
      <c r="K265" s="67"/>
      <c r="L265" s="67"/>
      <c r="M265" s="67"/>
      <c r="N265" s="67"/>
    </row>
    <row r="266" spans="1:14" outlineLevel="1" x14ac:dyDescent="0.25">
      <c r="A266" s="26" t="s">
        <v>354</v>
      </c>
      <c r="D266"/>
      <c r="E266"/>
      <c r="F266"/>
      <c r="G266"/>
      <c r="H266" s="24"/>
      <c r="K266" s="67"/>
      <c r="L266" s="67"/>
      <c r="M266" s="67"/>
      <c r="N266" s="67"/>
    </row>
    <row r="267" spans="1:14" outlineLevel="1" x14ac:dyDescent="0.25">
      <c r="A267" s="26" t="s">
        <v>355</v>
      </c>
      <c r="D267"/>
      <c r="E267"/>
      <c r="F267"/>
      <c r="G267"/>
      <c r="H267" s="24"/>
      <c r="K267" s="67"/>
      <c r="L267" s="67"/>
      <c r="M267" s="67"/>
      <c r="N267" s="67"/>
    </row>
    <row r="268" spans="1:14" outlineLevel="1" x14ac:dyDescent="0.25">
      <c r="A268" s="26" t="s">
        <v>356</v>
      </c>
      <c r="D268"/>
      <c r="E268"/>
      <c r="F268"/>
      <c r="G268"/>
      <c r="H268" s="24"/>
      <c r="K268" s="67"/>
      <c r="L268" s="67"/>
      <c r="M268" s="67"/>
      <c r="N268" s="67"/>
    </row>
    <row r="269" spans="1:14" outlineLevel="1" x14ac:dyDescent="0.25">
      <c r="A269" s="26" t="s">
        <v>357</v>
      </c>
      <c r="D269"/>
      <c r="E269"/>
      <c r="F269"/>
      <c r="G269"/>
      <c r="H269" s="24"/>
      <c r="K269" s="67"/>
      <c r="L269" s="67"/>
      <c r="M269" s="67"/>
      <c r="N269" s="67"/>
    </row>
    <row r="270" spans="1:14" outlineLevel="1" x14ac:dyDescent="0.25">
      <c r="A270" s="26" t="s">
        <v>358</v>
      </c>
      <c r="D270"/>
      <c r="E270"/>
      <c r="F270"/>
      <c r="G270"/>
      <c r="H270" s="24"/>
      <c r="K270" s="67"/>
      <c r="L270" s="67"/>
      <c r="M270" s="67"/>
      <c r="N270" s="67"/>
    </row>
    <row r="271" spans="1:14" outlineLevel="1" x14ac:dyDescent="0.25">
      <c r="A271" s="26" t="s">
        <v>359</v>
      </c>
      <c r="D271"/>
      <c r="E271"/>
      <c r="F271"/>
      <c r="G271"/>
      <c r="H271" s="24"/>
      <c r="K271" s="67"/>
      <c r="L271" s="67"/>
      <c r="M271" s="67"/>
      <c r="N271" s="67"/>
    </row>
    <row r="272" spans="1:14" outlineLevel="1" x14ac:dyDescent="0.25">
      <c r="A272" s="26" t="s">
        <v>360</v>
      </c>
      <c r="D272"/>
      <c r="E272"/>
      <c r="F272"/>
      <c r="G272"/>
      <c r="H272" s="24"/>
      <c r="K272" s="67"/>
      <c r="L272" s="67"/>
      <c r="M272" s="67"/>
      <c r="N272" s="67"/>
    </row>
    <row r="273" spans="1:14" outlineLevel="1" x14ac:dyDescent="0.25">
      <c r="A273" s="26" t="s">
        <v>361</v>
      </c>
      <c r="D273"/>
      <c r="E273"/>
      <c r="F273"/>
      <c r="G273"/>
      <c r="H273" s="24"/>
      <c r="K273" s="67"/>
      <c r="L273" s="67"/>
      <c r="M273" s="67"/>
      <c r="N273" s="67"/>
    </row>
    <row r="274" spans="1:14" outlineLevel="1" x14ac:dyDescent="0.25">
      <c r="A274" s="26" t="s">
        <v>362</v>
      </c>
      <c r="D274"/>
      <c r="E274"/>
      <c r="F274"/>
      <c r="G274"/>
      <c r="H274" s="24"/>
      <c r="K274" s="67"/>
      <c r="L274" s="67"/>
      <c r="M274" s="67"/>
      <c r="N274" s="67"/>
    </row>
    <row r="275" spans="1:14" outlineLevel="1" x14ac:dyDescent="0.25">
      <c r="A275" s="26" t="s">
        <v>363</v>
      </c>
      <c r="D275"/>
      <c r="E275"/>
      <c r="F275"/>
      <c r="G275"/>
      <c r="H275" s="24"/>
      <c r="K275" s="67"/>
      <c r="L275" s="67"/>
      <c r="M275" s="67"/>
      <c r="N275" s="67"/>
    </row>
    <row r="276" spans="1:14" outlineLevel="1" x14ac:dyDescent="0.25">
      <c r="A276" s="26" t="s">
        <v>364</v>
      </c>
      <c r="D276"/>
      <c r="E276"/>
      <c r="F276"/>
      <c r="G276"/>
      <c r="H276" s="24"/>
      <c r="K276" s="67"/>
      <c r="L276" s="67"/>
      <c r="M276" s="67"/>
      <c r="N276" s="67"/>
    </row>
    <row r="277" spans="1:14" outlineLevel="1" x14ac:dyDescent="0.25">
      <c r="A277" s="26" t="s">
        <v>365</v>
      </c>
      <c r="D277"/>
      <c r="E277"/>
      <c r="F277"/>
      <c r="G277"/>
      <c r="H277" s="24"/>
      <c r="K277" s="67"/>
      <c r="L277" s="67"/>
      <c r="M277" s="67"/>
      <c r="N277" s="67"/>
    </row>
    <row r="278" spans="1:14" outlineLevel="1" x14ac:dyDescent="0.25">
      <c r="A278" s="26" t="s">
        <v>366</v>
      </c>
      <c r="D278"/>
      <c r="E278"/>
      <c r="F278"/>
      <c r="G278"/>
      <c r="H278" s="24"/>
      <c r="K278" s="67"/>
      <c r="L278" s="67"/>
      <c r="M278" s="67"/>
      <c r="N278" s="67"/>
    </row>
    <row r="279" spans="1:14" outlineLevel="1" x14ac:dyDescent="0.25">
      <c r="A279" s="26" t="s">
        <v>367</v>
      </c>
      <c r="D279"/>
      <c r="E279"/>
      <c r="F279"/>
      <c r="G279"/>
      <c r="H279" s="24"/>
      <c r="K279" s="67"/>
      <c r="L279" s="67"/>
      <c r="M279" s="67"/>
      <c r="N279" s="67"/>
    </row>
    <row r="280" spans="1:14" outlineLevel="1" x14ac:dyDescent="0.25">
      <c r="A280" s="26" t="s">
        <v>368</v>
      </c>
      <c r="D280"/>
      <c r="E280"/>
      <c r="F280"/>
      <c r="G280"/>
      <c r="H280" s="24"/>
      <c r="K280" s="67"/>
      <c r="L280" s="67"/>
      <c r="M280" s="67"/>
      <c r="N280" s="67"/>
    </row>
    <row r="281" spans="1:14" outlineLevel="1" x14ac:dyDescent="0.25">
      <c r="A281" s="26" t="s">
        <v>369</v>
      </c>
      <c r="D281"/>
      <c r="E281"/>
      <c r="F281"/>
      <c r="G281"/>
      <c r="H281" s="24"/>
      <c r="K281" s="67"/>
      <c r="L281" s="67"/>
      <c r="M281" s="67"/>
      <c r="N281" s="67"/>
    </row>
    <row r="282" spans="1:14" outlineLevel="1" x14ac:dyDescent="0.25">
      <c r="A282" s="26" t="s">
        <v>370</v>
      </c>
      <c r="D282"/>
      <c r="E282"/>
      <c r="F282"/>
      <c r="G282"/>
      <c r="H282" s="24"/>
      <c r="K282" s="67"/>
      <c r="L282" s="67"/>
      <c r="M282" s="67"/>
      <c r="N282" s="67"/>
    </row>
    <row r="283" spans="1:14" outlineLevel="1" x14ac:dyDescent="0.25">
      <c r="A283" s="26" t="s">
        <v>371</v>
      </c>
      <c r="D283"/>
      <c r="E283"/>
      <c r="F283"/>
      <c r="G283"/>
      <c r="H283" s="24"/>
      <c r="K283" s="67"/>
      <c r="L283" s="67"/>
      <c r="M283" s="67"/>
      <c r="N283" s="67"/>
    </row>
    <row r="284" spans="1:14" outlineLevel="1" x14ac:dyDescent="0.25">
      <c r="A284" s="26" t="s">
        <v>372</v>
      </c>
      <c r="D284"/>
      <c r="E284"/>
      <c r="F284"/>
      <c r="G284"/>
      <c r="H284" s="24"/>
      <c r="K284" s="67"/>
      <c r="L284" s="67"/>
      <c r="M284" s="67"/>
      <c r="N284" s="67"/>
    </row>
    <row r="285" spans="1:14" ht="37.5" x14ac:dyDescent="0.25">
      <c r="A285" s="37"/>
      <c r="B285" s="37" t="s">
        <v>373</v>
      </c>
      <c r="C285" s="37" t="s">
        <v>1</v>
      </c>
      <c r="D285" s="37" t="s">
        <v>1</v>
      </c>
      <c r="E285" s="37"/>
      <c r="F285" s="38"/>
      <c r="G285" s="39"/>
      <c r="H285" s="24"/>
      <c r="I285" s="30"/>
      <c r="J285" s="30"/>
      <c r="K285" s="30"/>
      <c r="L285" s="30"/>
      <c r="M285" s="32"/>
    </row>
    <row r="286" spans="1:14" ht="18.75" x14ac:dyDescent="0.25">
      <c r="A286" s="68" t="s">
        <v>374</v>
      </c>
      <c r="B286" s="69"/>
      <c r="C286" s="69"/>
      <c r="D286" s="69"/>
      <c r="E286" s="69"/>
      <c r="F286" s="70"/>
      <c r="G286" s="69"/>
      <c r="H286" s="24"/>
      <c r="I286" s="30"/>
      <c r="J286" s="30"/>
      <c r="K286" s="30"/>
      <c r="L286" s="30"/>
      <c r="M286" s="32"/>
    </row>
    <row r="287" spans="1:14" ht="18.75" x14ac:dyDescent="0.25">
      <c r="A287" s="68" t="s">
        <v>375</v>
      </c>
      <c r="B287" s="69"/>
      <c r="C287" s="69"/>
      <c r="D287" s="69"/>
      <c r="E287" s="69"/>
      <c r="F287" s="70"/>
      <c r="G287" s="69"/>
      <c r="H287" s="24"/>
      <c r="I287" s="30"/>
      <c r="J287" s="30"/>
      <c r="K287" s="30"/>
      <c r="L287" s="30"/>
      <c r="M287" s="32"/>
    </row>
    <row r="288" spans="1:14" x14ac:dyDescent="0.25">
      <c r="A288" s="26" t="s">
        <v>376</v>
      </c>
      <c r="B288" s="41" t="s">
        <v>377</v>
      </c>
      <c r="C288" s="71">
        <f>ROW(B38)</f>
        <v>38</v>
      </c>
      <c r="D288" s="62"/>
      <c r="E288" s="62"/>
      <c r="F288" s="62"/>
      <c r="G288" s="62"/>
      <c r="H288" s="24"/>
      <c r="I288" s="41"/>
      <c r="J288" s="71"/>
      <c r="L288" s="62"/>
      <c r="M288" s="62"/>
      <c r="N288" s="62"/>
    </row>
    <row r="289" spans="1:14" x14ac:dyDescent="0.25">
      <c r="A289" s="26" t="s">
        <v>378</v>
      </c>
      <c r="B289" s="41" t="s">
        <v>379</v>
      </c>
      <c r="C289" s="71">
        <f>ROW(B39)</f>
        <v>39</v>
      </c>
      <c r="E289" s="62"/>
      <c r="F289" s="62"/>
      <c r="H289" s="24"/>
      <c r="I289" s="41"/>
      <c r="J289" s="71"/>
      <c r="L289" s="62"/>
      <c r="M289" s="62"/>
    </row>
    <row r="290" spans="1:14" x14ac:dyDescent="0.25">
      <c r="A290" s="26" t="s">
        <v>380</v>
      </c>
      <c r="B290" s="41" t="s">
        <v>381</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382</v>
      </c>
      <c r="B291" s="41" t="s">
        <v>383</v>
      </c>
      <c r="C291" s="71">
        <f>ROW(B52)</f>
        <v>52</v>
      </c>
      <c r="H291" s="24"/>
      <c r="I291" s="41"/>
      <c r="J291" s="71"/>
    </row>
    <row r="292" spans="1:14" x14ac:dyDescent="0.25">
      <c r="A292" s="26" t="s">
        <v>384</v>
      </c>
      <c r="B292" s="41" t="s">
        <v>385</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386</v>
      </c>
      <c r="B293" s="41" t="s">
        <v>387</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388</v>
      </c>
      <c r="B294" s="41" t="s">
        <v>389</v>
      </c>
      <c r="C294" s="71">
        <f>ROW(B111)</f>
        <v>111</v>
      </c>
      <c r="F294" s="72"/>
      <c r="H294" s="24"/>
      <c r="I294" s="41"/>
      <c r="J294" s="71"/>
      <c r="M294" s="72"/>
    </row>
    <row r="295" spans="1:14" x14ac:dyDescent="0.25">
      <c r="A295" s="26" t="s">
        <v>390</v>
      </c>
      <c r="B295" s="41" t="s">
        <v>391</v>
      </c>
      <c r="C295" s="71">
        <f>ROW(B163)</f>
        <v>163</v>
      </c>
      <c r="E295" s="72"/>
      <c r="F295" s="72"/>
      <c r="H295" s="24"/>
      <c r="I295" s="41"/>
      <c r="J295" s="71"/>
      <c r="L295" s="72"/>
      <c r="M295" s="72"/>
    </row>
    <row r="296" spans="1:14" x14ac:dyDescent="0.25">
      <c r="A296" s="26" t="s">
        <v>392</v>
      </c>
      <c r="B296" s="41" t="s">
        <v>393</v>
      </c>
      <c r="C296" s="71">
        <f>ROW(B137)</f>
        <v>137</v>
      </c>
      <c r="E296" s="72"/>
      <c r="F296" s="72"/>
      <c r="H296" s="24"/>
      <c r="I296" s="41"/>
      <c r="J296" s="71"/>
      <c r="L296" s="72"/>
      <c r="M296" s="72"/>
    </row>
    <row r="297" spans="1:14" ht="30" x14ac:dyDescent="0.25">
      <c r="A297" s="26" t="s">
        <v>394</v>
      </c>
      <c r="B297" s="26" t="s">
        <v>395</v>
      </c>
      <c r="C297" s="71" t="str">
        <f>ROW('C. HTT Harmonised Glossary'!B17)&amp;" for Harmonised Glossary"</f>
        <v>17 for Harmonised Glossary</v>
      </c>
      <c r="E297" s="72"/>
      <c r="H297" s="24"/>
      <c r="J297" s="71"/>
      <c r="L297" s="72"/>
    </row>
    <row r="298" spans="1:14" x14ac:dyDescent="0.25">
      <c r="A298" s="26" t="s">
        <v>396</v>
      </c>
      <c r="B298" s="41" t="s">
        <v>397</v>
      </c>
      <c r="C298" s="71">
        <f>ROW(B65)</f>
        <v>65</v>
      </c>
      <c r="E298" s="72"/>
      <c r="H298" s="24"/>
      <c r="I298" s="41"/>
      <c r="J298" s="71"/>
      <c r="L298" s="72"/>
    </row>
    <row r="299" spans="1:14" x14ac:dyDescent="0.25">
      <c r="A299" s="26" t="s">
        <v>398</v>
      </c>
      <c r="B299" s="41" t="s">
        <v>399</v>
      </c>
      <c r="C299" s="71">
        <f>ROW(B88)</f>
        <v>88</v>
      </c>
      <c r="E299" s="72"/>
      <c r="H299" s="24"/>
      <c r="I299" s="41"/>
      <c r="J299" s="71"/>
      <c r="L299" s="72"/>
    </row>
    <row r="300" spans="1:14" x14ac:dyDescent="0.25">
      <c r="A300" s="26" t="s">
        <v>400</v>
      </c>
      <c r="B300" s="41" t="s">
        <v>401</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402</v>
      </c>
      <c r="B301" s="41"/>
      <c r="C301" s="71"/>
      <c r="D301" s="71"/>
      <c r="E301" s="72"/>
      <c r="H301" s="24"/>
      <c r="I301" s="41"/>
      <c r="J301" s="71"/>
      <c r="K301" s="71"/>
      <c r="L301" s="72"/>
    </row>
    <row r="302" spans="1:14" outlineLevel="1" x14ac:dyDescent="0.25">
      <c r="A302" s="26" t="s">
        <v>403</v>
      </c>
      <c r="B302" s="41"/>
      <c r="C302" s="71"/>
      <c r="D302" s="71"/>
      <c r="E302" s="72"/>
      <c r="H302" s="24"/>
      <c r="I302" s="41"/>
      <c r="J302" s="71"/>
      <c r="K302" s="71"/>
      <c r="L302" s="72"/>
    </row>
    <row r="303" spans="1:14" outlineLevel="1" x14ac:dyDescent="0.25">
      <c r="A303" s="26" t="s">
        <v>404</v>
      </c>
      <c r="B303" s="41"/>
      <c r="C303" s="71"/>
      <c r="D303" s="71"/>
      <c r="E303" s="72"/>
      <c r="H303" s="24"/>
      <c r="I303" s="41"/>
      <c r="J303" s="71"/>
      <c r="K303" s="71"/>
      <c r="L303" s="72"/>
    </row>
    <row r="304" spans="1:14" outlineLevel="1" x14ac:dyDescent="0.25">
      <c r="A304" s="26" t="s">
        <v>405</v>
      </c>
      <c r="B304" s="41"/>
      <c r="C304" s="71"/>
      <c r="D304" s="71"/>
      <c r="E304" s="72"/>
      <c r="H304" s="24"/>
      <c r="I304" s="41"/>
      <c r="J304" s="71"/>
      <c r="K304" s="71"/>
      <c r="L304" s="72"/>
    </row>
    <row r="305" spans="1:14" outlineLevel="1" x14ac:dyDescent="0.25">
      <c r="A305" s="26" t="s">
        <v>406</v>
      </c>
      <c r="B305" s="41"/>
      <c r="C305" s="71"/>
      <c r="D305" s="71"/>
      <c r="E305" s="72"/>
      <c r="H305" s="24"/>
      <c r="I305" s="41"/>
      <c r="J305" s="71"/>
      <c r="K305" s="71"/>
      <c r="L305" s="72"/>
      <c r="N305" s="55"/>
    </row>
    <row r="306" spans="1:14" outlineLevel="1" x14ac:dyDescent="0.25">
      <c r="A306" s="26" t="s">
        <v>407</v>
      </c>
      <c r="B306" s="41"/>
      <c r="C306" s="71"/>
      <c r="D306" s="71"/>
      <c r="E306" s="72"/>
      <c r="H306" s="24"/>
      <c r="I306" s="41"/>
      <c r="J306" s="71"/>
      <c r="K306" s="71"/>
      <c r="L306" s="72"/>
      <c r="N306" s="55"/>
    </row>
    <row r="307" spans="1:14" outlineLevel="1" x14ac:dyDescent="0.25">
      <c r="A307" s="26" t="s">
        <v>408</v>
      </c>
      <c r="B307" s="41"/>
      <c r="C307" s="71"/>
      <c r="D307" s="71"/>
      <c r="E307" s="72"/>
      <c r="H307" s="24"/>
      <c r="I307" s="41"/>
      <c r="J307" s="71"/>
      <c r="K307" s="71"/>
      <c r="L307" s="72"/>
      <c r="N307" s="55"/>
    </row>
    <row r="308" spans="1:14" outlineLevel="1" x14ac:dyDescent="0.25">
      <c r="A308" s="26" t="s">
        <v>409</v>
      </c>
      <c r="B308" s="41"/>
      <c r="C308" s="71"/>
      <c r="D308" s="71"/>
      <c r="E308" s="72"/>
      <c r="H308" s="24"/>
      <c r="I308" s="41"/>
      <c r="J308" s="71"/>
      <c r="K308" s="71"/>
      <c r="L308" s="72"/>
      <c r="N308" s="55"/>
    </row>
    <row r="309" spans="1:14" outlineLevel="1" x14ac:dyDescent="0.25">
      <c r="A309" s="26" t="s">
        <v>410</v>
      </c>
      <c r="B309" s="41"/>
      <c r="C309" s="71"/>
      <c r="D309" s="71"/>
      <c r="E309" s="72"/>
      <c r="H309" s="24"/>
      <c r="I309" s="41"/>
      <c r="J309" s="71"/>
      <c r="K309" s="71"/>
      <c r="L309" s="72"/>
      <c r="N309" s="55"/>
    </row>
    <row r="310" spans="1:14" outlineLevel="1" x14ac:dyDescent="0.25">
      <c r="A310" s="26" t="s">
        <v>411</v>
      </c>
      <c r="H310" s="24"/>
      <c r="N310" s="55"/>
    </row>
    <row r="311" spans="1:14" ht="37.5" x14ac:dyDescent="0.25">
      <c r="A311" s="38"/>
      <c r="B311" s="37" t="s">
        <v>30</v>
      </c>
      <c r="C311" s="38"/>
      <c r="D311" s="38"/>
      <c r="E311" s="38"/>
      <c r="F311" s="38"/>
      <c r="G311" s="39"/>
      <c r="H311" s="24"/>
      <c r="I311" s="30"/>
      <c r="J311" s="32"/>
      <c r="K311" s="32"/>
      <c r="L311" s="32"/>
      <c r="M311" s="32"/>
      <c r="N311" s="55"/>
    </row>
    <row r="312" spans="1:14" x14ac:dyDescent="0.25">
      <c r="A312" s="26" t="s">
        <v>5</v>
      </c>
      <c r="B312" s="49" t="s">
        <v>412</v>
      </c>
      <c r="C312" s="26" t="s">
        <v>34</v>
      </c>
      <c r="H312" s="24"/>
      <c r="I312" s="49"/>
      <c r="J312" s="71"/>
      <c r="N312" s="55"/>
    </row>
    <row r="313" spans="1:14" outlineLevel="1" x14ac:dyDescent="0.25">
      <c r="A313" s="26" t="s">
        <v>413</v>
      </c>
      <c r="B313" s="49"/>
      <c r="C313" s="71"/>
      <c r="H313" s="24"/>
      <c r="I313" s="49"/>
      <c r="J313" s="71"/>
      <c r="N313" s="55"/>
    </row>
    <row r="314" spans="1:14" outlineLevel="1" x14ac:dyDescent="0.25">
      <c r="A314" s="26" t="s">
        <v>414</v>
      </c>
      <c r="B314" s="49"/>
      <c r="C314" s="71"/>
      <c r="H314" s="24"/>
      <c r="I314" s="49"/>
      <c r="J314" s="71"/>
      <c r="N314" s="55"/>
    </row>
    <row r="315" spans="1:14" outlineLevel="1" x14ac:dyDescent="0.25">
      <c r="A315" s="26" t="s">
        <v>415</v>
      </c>
      <c r="B315" s="49"/>
      <c r="C315" s="71"/>
      <c r="H315" s="24"/>
      <c r="I315" s="49"/>
      <c r="J315" s="71"/>
      <c r="N315" s="55"/>
    </row>
    <row r="316" spans="1:14" outlineLevel="1" x14ac:dyDescent="0.25">
      <c r="A316" s="26" t="s">
        <v>416</v>
      </c>
      <c r="B316" s="49"/>
      <c r="C316" s="71"/>
      <c r="H316" s="24"/>
      <c r="I316" s="49"/>
      <c r="J316" s="71"/>
      <c r="N316" s="55"/>
    </row>
    <row r="317" spans="1:14" outlineLevel="1" x14ac:dyDescent="0.25">
      <c r="A317" s="26" t="s">
        <v>417</v>
      </c>
      <c r="B317" s="49"/>
      <c r="C317" s="71"/>
      <c r="H317" s="24"/>
      <c r="I317" s="49"/>
      <c r="J317" s="71"/>
      <c r="N317" s="55"/>
    </row>
    <row r="318" spans="1:14" outlineLevel="1" x14ac:dyDescent="0.25">
      <c r="A318" s="26" t="s">
        <v>418</v>
      </c>
      <c r="B318" s="49"/>
      <c r="C318" s="71"/>
      <c r="H318" s="24"/>
      <c r="I318" s="49"/>
      <c r="J318" s="71"/>
      <c r="N318" s="55"/>
    </row>
    <row r="319" spans="1:14" ht="18.75" x14ac:dyDescent="0.25">
      <c r="A319" s="38"/>
      <c r="B319" s="37" t="s">
        <v>31</v>
      </c>
      <c r="C319" s="38"/>
      <c r="D319" s="38"/>
      <c r="E319" s="38"/>
      <c r="F319" s="38"/>
      <c r="G319" s="39"/>
      <c r="H319" s="24"/>
      <c r="I319" s="30"/>
      <c r="J319" s="32"/>
      <c r="K319" s="32"/>
      <c r="L319" s="32"/>
      <c r="M319" s="32"/>
      <c r="N319" s="55"/>
    </row>
    <row r="320" spans="1:14" ht="15" customHeight="1" outlineLevel="1" x14ac:dyDescent="0.25">
      <c r="A320" s="45"/>
      <c r="B320" s="46" t="s">
        <v>419</v>
      </c>
      <c r="C320" s="45"/>
      <c r="D320" s="45"/>
      <c r="E320" s="47"/>
      <c r="F320" s="48"/>
      <c r="G320" s="48"/>
      <c r="H320" s="24"/>
      <c r="L320" s="24"/>
      <c r="M320" s="24"/>
      <c r="N320" s="55"/>
    </row>
    <row r="321" spans="1:14" outlineLevel="1" x14ac:dyDescent="0.25">
      <c r="A321" s="26" t="s">
        <v>420</v>
      </c>
      <c r="B321" s="41" t="s">
        <v>421</v>
      </c>
      <c r="C321" s="41"/>
      <c r="H321" s="24"/>
      <c r="I321" s="55"/>
      <c r="J321" s="55"/>
      <c r="K321" s="55"/>
      <c r="L321" s="55"/>
      <c r="M321" s="55"/>
      <c r="N321" s="55"/>
    </row>
    <row r="322" spans="1:14" outlineLevel="1" x14ac:dyDescent="0.25">
      <c r="A322" s="26" t="s">
        <v>422</v>
      </c>
      <c r="B322" s="41" t="s">
        <v>423</v>
      </c>
      <c r="C322" s="41"/>
      <c r="H322" s="24"/>
      <c r="I322" s="55"/>
      <c r="J322" s="55"/>
      <c r="K322" s="55"/>
      <c r="L322" s="55"/>
      <c r="M322" s="55"/>
      <c r="N322" s="55"/>
    </row>
    <row r="323" spans="1:14" outlineLevel="1" x14ac:dyDescent="0.25">
      <c r="A323" s="26" t="s">
        <v>424</v>
      </c>
      <c r="B323" s="41" t="s">
        <v>425</v>
      </c>
      <c r="C323" s="41"/>
      <c r="H323" s="24"/>
      <c r="I323" s="55"/>
      <c r="J323" s="55"/>
      <c r="K323" s="55"/>
      <c r="L323" s="55"/>
      <c r="M323" s="55"/>
      <c r="N323" s="55"/>
    </row>
    <row r="324" spans="1:14" outlineLevel="1" x14ac:dyDescent="0.25">
      <c r="A324" s="26" t="s">
        <v>426</v>
      </c>
      <c r="B324" s="41" t="s">
        <v>427</v>
      </c>
      <c r="H324" s="24"/>
      <c r="I324" s="55"/>
      <c r="J324" s="55"/>
      <c r="K324" s="55"/>
      <c r="L324" s="55"/>
      <c r="M324" s="55"/>
      <c r="N324" s="55"/>
    </row>
    <row r="325" spans="1:14" outlineLevel="1" x14ac:dyDescent="0.25">
      <c r="A325" s="26" t="s">
        <v>428</v>
      </c>
      <c r="B325" s="41" t="s">
        <v>429</v>
      </c>
      <c r="H325" s="24"/>
      <c r="I325" s="55"/>
      <c r="J325" s="55"/>
      <c r="K325" s="55"/>
      <c r="L325" s="55"/>
      <c r="M325" s="55"/>
      <c r="N325" s="55"/>
    </row>
    <row r="326" spans="1:14" outlineLevel="1" x14ac:dyDescent="0.25">
      <c r="A326" s="26" t="s">
        <v>430</v>
      </c>
      <c r="B326" s="41" t="s">
        <v>431</v>
      </c>
      <c r="H326" s="24"/>
      <c r="I326" s="55"/>
      <c r="J326" s="55"/>
      <c r="K326" s="55"/>
      <c r="L326" s="55"/>
      <c r="M326" s="55"/>
      <c r="N326" s="55"/>
    </row>
    <row r="327" spans="1:14" outlineLevel="1" x14ac:dyDescent="0.25">
      <c r="A327" s="26" t="s">
        <v>432</v>
      </c>
      <c r="B327" s="41" t="s">
        <v>433</v>
      </c>
      <c r="H327" s="24"/>
      <c r="I327" s="55"/>
      <c r="J327" s="55"/>
      <c r="K327" s="55"/>
      <c r="L327" s="55"/>
      <c r="M327" s="55"/>
      <c r="N327" s="55"/>
    </row>
    <row r="328" spans="1:14" outlineLevel="1" x14ac:dyDescent="0.25">
      <c r="A328" s="26" t="s">
        <v>434</v>
      </c>
      <c r="B328" s="41" t="s">
        <v>435</v>
      </c>
      <c r="H328" s="24"/>
      <c r="I328" s="55"/>
      <c r="J328" s="55"/>
      <c r="K328" s="55"/>
      <c r="L328" s="55"/>
      <c r="M328" s="55"/>
      <c r="N328" s="55"/>
    </row>
    <row r="329" spans="1:14" outlineLevel="1" x14ac:dyDescent="0.25">
      <c r="A329" s="26" t="s">
        <v>436</v>
      </c>
      <c r="B329" s="41" t="s">
        <v>437</v>
      </c>
      <c r="H329" s="24"/>
      <c r="I329" s="55"/>
      <c r="J329" s="55"/>
      <c r="K329" s="55"/>
      <c r="L329" s="55"/>
      <c r="M329" s="55"/>
      <c r="N329" s="55"/>
    </row>
    <row r="330" spans="1:14" outlineLevel="1" x14ac:dyDescent="0.25">
      <c r="A330" s="26" t="s">
        <v>438</v>
      </c>
      <c r="B330" s="54" t="s">
        <v>439</v>
      </c>
      <c r="H330" s="24"/>
      <c r="I330" s="55"/>
      <c r="J330" s="55"/>
      <c r="K330" s="55"/>
      <c r="L330" s="55"/>
      <c r="M330" s="55"/>
      <c r="N330" s="55"/>
    </row>
    <row r="331" spans="1:14" outlineLevel="1" x14ac:dyDescent="0.25">
      <c r="A331" s="26" t="s">
        <v>440</v>
      </c>
      <c r="B331" s="54" t="s">
        <v>439</v>
      </c>
      <c r="H331" s="24"/>
      <c r="I331" s="55"/>
      <c r="J331" s="55"/>
      <c r="K331" s="55"/>
      <c r="L331" s="55"/>
      <c r="M331" s="55"/>
      <c r="N331" s="55"/>
    </row>
    <row r="332" spans="1:14" outlineLevel="1" x14ac:dyDescent="0.25">
      <c r="A332" s="26" t="s">
        <v>441</v>
      </c>
      <c r="B332" s="54" t="s">
        <v>439</v>
      </c>
      <c r="H332" s="24"/>
      <c r="I332" s="55"/>
      <c r="J332" s="55"/>
      <c r="K332" s="55"/>
      <c r="L332" s="55"/>
      <c r="M332" s="55"/>
      <c r="N332" s="55"/>
    </row>
    <row r="333" spans="1:14" outlineLevel="1" x14ac:dyDescent="0.25">
      <c r="A333" s="26" t="s">
        <v>442</v>
      </c>
      <c r="B333" s="54" t="s">
        <v>439</v>
      </c>
      <c r="H333" s="24"/>
      <c r="I333" s="55"/>
      <c r="J333" s="55"/>
      <c r="K333" s="55"/>
      <c r="L333" s="55"/>
      <c r="M333" s="55"/>
      <c r="N333" s="55"/>
    </row>
    <row r="334" spans="1:14" outlineLevel="1" x14ac:dyDescent="0.25">
      <c r="A334" s="26" t="s">
        <v>443</v>
      </c>
      <c r="B334" s="54" t="s">
        <v>439</v>
      </c>
      <c r="H334" s="24"/>
      <c r="I334" s="55"/>
      <c r="J334" s="55"/>
      <c r="K334" s="55"/>
      <c r="L334" s="55"/>
      <c r="M334" s="55"/>
      <c r="N334" s="55"/>
    </row>
    <row r="335" spans="1:14" outlineLevel="1" x14ac:dyDescent="0.25">
      <c r="A335" s="26" t="s">
        <v>444</v>
      </c>
      <c r="B335" s="54" t="s">
        <v>439</v>
      </c>
      <c r="H335" s="24"/>
      <c r="I335" s="55"/>
      <c r="J335" s="55"/>
      <c r="K335" s="55"/>
      <c r="L335" s="55"/>
      <c r="M335" s="55"/>
      <c r="N335" s="55"/>
    </row>
    <row r="336" spans="1:14" outlineLevel="1" x14ac:dyDescent="0.25">
      <c r="A336" s="26" t="s">
        <v>445</v>
      </c>
      <c r="B336" s="54" t="s">
        <v>439</v>
      </c>
      <c r="H336" s="24"/>
      <c r="I336" s="55"/>
      <c r="J336" s="55"/>
      <c r="K336" s="55"/>
      <c r="L336" s="55"/>
      <c r="M336" s="55"/>
      <c r="N336" s="55"/>
    </row>
    <row r="337" spans="1:14" outlineLevel="1" x14ac:dyDescent="0.25">
      <c r="A337" s="26" t="s">
        <v>446</v>
      </c>
      <c r="B337" s="54" t="s">
        <v>439</v>
      </c>
      <c r="H337" s="24"/>
      <c r="I337" s="55"/>
      <c r="J337" s="55"/>
      <c r="K337" s="55"/>
      <c r="L337" s="55"/>
      <c r="M337" s="55"/>
      <c r="N337" s="55"/>
    </row>
    <row r="338" spans="1:14" outlineLevel="1" x14ac:dyDescent="0.25">
      <c r="A338" s="26" t="s">
        <v>447</v>
      </c>
      <c r="B338" s="54" t="s">
        <v>439</v>
      </c>
      <c r="H338" s="24"/>
      <c r="I338" s="55"/>
      <c r="J338" s="55"/>
      <c r="K338" s="55"/>
      <c r="L338" s="55"/>
      <c r="M338" s="55"/>
      <c r="N338" s="55"/>
    </row>
    <row r="339" spans="1:14" outlineLevel="1" x14ac:dyDescent="0.25">
      <c r="A339" s="26" t="s">
        <v>448</v>
      </c>
      <c r="B339" s="54" t="s">
        <v>439</v>
      </c>
      <c r="H339" s="24"/>
      <c r="I339" s="55"/>
      <c r="J339" s="55"/>
      <c r="K339" s="55"/>
      <c r="L339" s="55"/>
      <c r="M339" s="55"/>
      <c r="N339" s="55"/>
    </row>
    <row r="340" spans="1:14" outlineLevel="1" x14ac:dyDescent="0.25">
      <c r="A340" s="26" t="s">
        <v>449</v>
      </c>
      <c r="B340" s="54" t="s">
        <v>439</v>
      </c>
      <c r="H340" s="24"/>
      <c r="I340" s="55"/>
      <c r="J340" s="55"/>
      <c r="K340" s="55"/>
      <c r="L340" s="55"/>
      <c r="M340" s="55"/>
      <c r="N340" s="55"/>
    </row>
    <row r="341" spans="1:14" outlineLevel="1" x14ac:dyDescent="0.25">
      <c r="A341" s="26" t="s">
        <v>450</v>
      </c>
      <c r="B341" s="54" t="s">
        <v>439</v>
      </c>
      <c r="H341" s="24"/>
      <c r="I341" s="55"/>
      <c r="J341" s="55"/>
      <c r="K341" s="55"/>
      <c r="L341" s="55"/>
      <c r="M341" s="55"/>
      <c r="N341" s="55"/>
    </row>
    <row r="342" spans="1:14" outlineLevel="1" x14ac:dyDescent="0.25">
      <c r="A342" s="26" t="s">
        <v>451</v>
      </c>
      <c r="B342" s="54" t="s">
        <v>439</v>
      </c>
      <c r="H342" s="24"/>
      <c r="I342" s="55"/>
      <c r="J342" s="55"/>
      <c r="K342" s="55"/>
      <c r="L342" s="55"/>
      <c r="M342" s="55"/>
      <c r="N342" s="55"/>
    </row>
    <row r="343" spans="1:14" outlineLevel="1" x14ac:dyDescent="0.25">
      <c r="A343" s="26" t="s">
        <v>452</v>
      </c>
      <c r="B343" s="54" t="s">
        <v>439</v>
      </c>
      <c r="H343" s="24"/>
      <c r="I343" s="55"/>
      <c r="J343" s="55"/>
      <c r="K343" s="55"/>
      <c r="L343" s="55"/>
      <c r="M343" s="55"/>
      <c r="N343" s="55"/>
    </row>
    <row r="344" spans="1:14" outlineLevel="1" x14ac:dyDescent="0.25">
      <c r="A344" s="26" t="s">
        <v>453</v>
      </c>
      <c r="B344" s="54" t="s">
        <v>439</v>
      </c>
      <c r="H344" s="24"/>
      <c r="I344" s="55"/>
      <c r="J344" s="55"/>
      <c r="K344" s="55"/>
      <c r="L344" s="55"/>
      <c r="M344" s="55"/>
      <c r="N344" s="55"/>
    </row>
    <row r="345" spans="1:14" outlineLevel="1" x14ac:dyDescent="0.25">
      <c r="A345" s="26" t="s">
        <v>454</v>
      </c>
      <c r="B345" s="54" t="s">
        <v>439</v>
      </c>
      <c r="H345" s="24"/>
      <c r="I345" s="55"/>
      <c r="J345" s="55"/>
      <c r="K345" s="55"/>
      <c r="L345" s="55"/>
      <c r="M345" s="55"/>
      <c r="N345" s="55"/>
    </row>
    <row r="346" spans="1:14" outlineLevel="1" x14ac:dyDescent="0.25">
      <c r="A346" s="26" t="s">
        <v>455</v>
      </c>
      <c r="B346" s="54" t="s">
        <v>439</v>
      </c>
      <c r="H346" s="24"/>
      <c r="I346" s="55"/>
      <c r="J346" s="55"/>
      <c r="K346" s="55"/>
      <c r="L346" s="55"/>
      <c r="M346" s="55"/>
      <c r="N346" s="55"/>
    </row>
    <row r="347" spans="1:14" outlineLevel="1" x14ac:dyDescent="0.25">
      <c r="A347" s="26" t="s">
        <v>456</v>
      </c>
      <c r="B347" s="54" t="s">
        <v>439</v>
      </c>
      <c r="H347" s="24"/>
      <c r="I347" s="55"/>
      <c r="J347" s="55"/>
      <c r="K347" s="55"/>
      <c r="L347" s="55"/>
      <c r="M347" s="55"/>
      <c r="N347" s="55"/>
    </row>
    <row r="348" spans="1:14" outlineLevel="1" x14ac:dyDescent="0.25">
      <c r="A348" s="26" t="s">
        <v>457</v>
      </c>
      <c r="B348" s="54" t="s">
        <v>439</v>
      </c>
      <c r="H348" s="24"/>
      <c r="I348" s="55"/>
      <c r="J348" s="55"/>
      <c r="K348" s="55"/>
      <c r="L348" s="55"/>
      <c r="M348" s="55"/>
      <c r="N348" s="55"/>
    </row>
    <row r="349" spans="1:14" outlineLevel="1" x14ac:dyDescent="0.25">
      <c r="A349" s="26" t="s">
        <v>458</v>
      </c>
      <c r="B349" s="54" t="s">
        <v>439</v>
      </c>
      <c r="H349" s="24"/>
      <c r="I349" s="55"/>
      <c r="J349" s="55"/>
      <c r="K349" s="55"/>
      <c r="L349" s="55"/>
      <c r="M349" s="55"/>
      <c r="N349" s="55"/>
    </row>
    <row r="350" spans="1:14" outlineLevel="1" x14ac:dyDescent="0.25">
      <c r="A350" s="26" t="s">
        <v>459</v>
      </c>
      <c r="B350" s="54" t="s">
        <v>439</v>
      </c>
      <c r="H350" s="24"/>
      <c r="I350" s="55"/>
      <c r="J350" s="55"/>
      <c r="K350" s="55"/>
      <c r="L350" s="55"/>
      <c r="M350" s="55"/>
      <c r="N350" s="55"/>
    </row>
    <row r="351" spans="1:14" outlineLevel="1" x14ac:dyDescent="0.25">
      <c r="A351" s="26" t="s">
        <v>460</v>
      </c>
      <c r="B351" s="54" t="s">
        <v>439</v>
      </c>
      <c r="H351" s="24"/>
      <c r="I351" s="55"/>
      <c r="J351" s="55"/>
      <c r="K351" s="55"/>
      <c r="L351" s="55"/>
      <c r="M351" s="55"/>
      <c r="N351" s="55"/>
    </row>
    <row r="352" spans="1:14" outlineLevel="1" x14ac:dyDescent="0.25">
      <c r="A352" s="26" t="s">
        <v>461</v>
      </c>
      <c r="B352" s="54" t="s">
        <v>439</v>
      </c>
      <c r="H352" s="24"/>
      <c r="I352" s="55"/>
      <c r="J352" s="55"/>
      <c r="K352" s="55"/>
      <c r="L352" s="55"/>
      <c r="M352" s="55"/>
      <c r="N352" s="55"/>
    </row>
    <row r="353" spans="1:14" outlineLevel="1" x14ac:dyDescent="0.25">
      <c r="A353" s="26" t="s">
        <v>462</v>
      </c>
      <c r="B353" s="54" t="s">
        <v>439</v>
      </c>
      <c r="H353" s="24"/>
      <c r="I353" s="55"/>
      <c r="J353" s="55"/>
      <c r="K353" s="55"/>
      <c r="L353" s="55"/>
      <c r="M353" s="55"/>
      <c r="N353" s="55"/>
    </row>
    <row r="354" spans="1:14" outlineLevel="1" x14ac:dyDescent="0.25">
      <c r="A354" s="26" t="s">
        <v>463</v>
      </c>
      <c r="B354" s="54" t="s">
        <v>439</v>
      </c>
      <c r="H354" s="24"/>
      <c r="I354" s="55"/>
      <c r="J354" s="55"/>
      <c r="K354" s="55"/>
      <c r="L354" s="55"/>
      <c r="M354" s="55"/>
      <c r="N354" s="55"/>
    </row>
    <row r="355" spans="1:14" outlineLevel="1" x14ac:dyDescent="0.25">
      <c r="A355" s="26" t="s">
        <v>464</v>
      </c>
      <c r="B355" s="54" t="s">
        <v>439</v>
      </c>
      <c r="H355" s="24"/>
      <c r="I355" s="55"/>
      <c r="J355" s="55"/>
      <c r="K355" s="55"/>
      <c r="L355" s="55"/>
      <c r="M355" s="55"/>
      <c r="N355" s="55"/>
    </row>
    <row r="356" spans="1:14" outlineLevel="1" x14ac:dyDescent="0.25">
      <c r="A356" s="26" t="s">
        <v>465</v>
      </c>
      <c r="B356" s="54" t="s">
        <v>439</v>
      </c>
      <c r="H356" s="24"/>
      <c r="I356" s="55"/>
      <c r="J356" s="55"/>
      <c r="K356" s="55"/>
      <c r="L356" s="55"/>
      <c r="M356" s="55"/>
      <c r="N356" s="55"/>
    </row>
    <row r="357" spans="1:14" outlineLevel="1" x14ac:dyDescent="0.25">
      <c r="A357" s="26" t="s">
        <v>466</v>
      </c>
      <c r="B357" s="54" t="s">
        <v>439</v>
      </c>
      <c r="H357" s="24"/>
      <c r="I357" s="55"/>
      <c r="J357" s="55"/>
      <c r="K357" s="55"/>
      <c r="L357" s="55"/>
      <c r="M357" s="55"/>
      <c r="N357" s="55"/>
    </row>
    <row r="358" spans="1:14" outlineLevel="1" x14ac:dyDescent="0.25">
      <c r="A358" s="26" t="s">
        <v>467</v>
      </c>
      <c r="B358" s="54" t="s">
        <v>439</v>
      </c>
      <c r="H358" s="24"/>
      <c r="I358" s="55"/>
      <c r="J358" s="55"/>
      <c r="K358" s="55"/>
      <c r="L358" s="55"/>
      <c r="M358" s="55"/>
      <c r="N358" s="55"/>
    </row>
    <row r="359" spans="1:14" outlineLevel="1" x14ac:dyDescent="0.25">
      <c r="A359" s="26" t="s">
        <v>468</v>
      </c>
      <c r="B359" s="54" t="s">
        <v>439</v>
      </c>
      <c r="H359" s="24"/>
      <c r="I359" s="55"/>
      <c r="J359" s="55"/>
      <c r="K359" s="55"/>
      <c r="L359" s="55"/>
      <c r="M359" s="55"/>
      <c r="N359" s="55"/>
    </row>
    <row r="360" spans="1:14" outlineLevel="1" x14ac:dyDescent="0.25">
      <c r="A360" s="26" t="s">
        <v>469</v>
      </c>
      <c r="B360" s="54" t="s">
        <v>439</v>
      </c>
      <c r="H360" s="24"/>
      <c r="I360" s="55"/>
      <c r="J360" s="55"/>
      <c r="K360" s="55"/>
      <c r="L360" s="55"/>
      <c r="M360" s="55"/>
      <c r="N360" s="55"/>
    </row>
    <row r="361" spans="1:14" outlineLevel="1" x14ac:dyDescent="0.25">
      <c r="A361" s="26" t="s">
        <v>470</v>
      </c>
      <c r="B361" s="54" t="s">
        <v>439</v>
      </c>
      <c r="H361" s="24"/>
      <c r="I361" s="55"/>
      <c r="J361" s="55"/>
      <c r="K361" s="55"/>
      <c r="L361" s="55"/>
      <c r="M361" s="55"/>
      <c r="N361" s="55"/>
    </row>
    <row r="362" spans="1:14" outlineLevel="1" x14ac:dyDescent="0.25">
      <c r="A362" s="26" t="s">
        <v>471</v>
      </c>
      <c r="B362" s="54" t="s">
        <v>439</v>
      </c>
      <c r="H362" s="24"/>
      <c r="I362" s="55"/>
      <c r="J362" s="55"/>
      <c r="K362" s="55"/>
      <c r="L362" s="55"/>
      <c r="M362" s="55"/>
      <c r="N362" s="55"/>
    </row>
    <row r="363" spans="1:14" outlineLevel="1" x14ac:dyDescent="0.25">
      <c r="A363" s="26" t="s">
        <v>472</v>
      </c>
      <c r="B363" s="54" t="s">
        <v>439</v>
      </c>
      <c r="H363" s="24"/>
      <c r="I363" s="55"/>
      <c r="J363" s="55"/>
      <c r="K363" s="55"/>
      <c r="L363" s="55"/>
      <c r="M363" s="55"/>
      <c r="N363" s="55"/>
    </row>
    <row r="364" spans="1:14" outlineLevel="1" x14ac:dyDescent="0.25">
      <c r="A364" s="26" t="s">
        <v>473</v>
      </c>
      <c r="B364" s="54" t="s">
        <v>439</v>
      </c>
      <c r="H364" s="24"/>
      <c r="I364" s="55"/>
      <c r="J364" s="55"/>
      <c r="K364" s="55"/>
      <c r="L364" s="55"/>
      <c r="M364" s="55"/>
      <c r="N364" s="55"/>
    </row>
    <row r="365" spans="1:14" outlineLevel="1" x14ac:dyDescent="0.25">
      <c r="A365" s="26" t="s">
        <v>474</v>
      </c>
      <c r="B365" s="54" t="s">
        <v>439</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1:14" x14ac:dyDescent="0.25">
      <c r="A369" s="55"/>
      <c r="B369" s="55"/>
      <c r="C369" s="55"/>
      <c r="D369" s="55"/>
      <c r="E369" s="55"/>
      <c r="F369" s="55"/>
      <c r="G369" s="55"/>
      <c r="H369" s="24"/>
      <c r="I369" s="55"/>
      <c r="J369" s="55"/>
      <c r="K369" s="55"/>
      <c r="L369" s="55"/>
      <c r="M369" s="55"/>
      <c r="N369" s="55"/>
    </row>
    <row r="370" spans="1:14" x14ac:dyDescent="0.25">
      <c r="A370" s="55"/>
      <c r="B370" s="55"/>
      <c r="C370" s="55"/>
      <c r="D370" s="55"/>
      <c r="E370" s="55"/>
      <c r="F370" s="55"/>
      <c r="G370" s="55"/>
      <c r="H370" s="24"/>
      <c r="I370" s="55"/>
      <c r="J370" s="55"/>
      <c r="K370" s="55"/>
      <c r="L370" s="55"/>
      <c r="M370" s="55"/>
      <c r="N370" s="55"/>
    </row>
    <row r="371" spans="1:14" x14ac:dyDescent="0.25">
      <c r="A371" s="55"/>
      <c r="B371" s="55"/>
      <c r="C371" s="55"/>
      <c r="D371" s="55"/>
      <c r="E371" s="55"/>
      <c r="F371" s="55"/>
      <c r="G371" s="55"/>
      <c r="H371" s="24"/>
      <c r="I371" s="55"/>
      <c r="J371" s="55"/>
      <c r="K371" s="55"/>
      <c r="L371" s="55"/>
      <c r="M371" s="55"/>
      <c r="N371" s="55"/>
    </row>
    <row r="372" spans="1:14" x14ac:dyDescent="0.25">
      <c r="A372" s="55"/>
      <c r="B372" s="55"/>
      <c r="C372" s="55"/>
      <c r="D372" s="55"/>
      <c r="E372" s="55"/>
      <c r="F372" s="55"/>
      <c r="G372" s="55"/>
      <c r="H372" s="24"/>
      <c r="I372" s="55"/>
      <c r="J372" s="55"/>
      <c r="K372" s="55"/>
      <c r="L372" s="55"/>
      <c r="M372" s="55"/>
      <c r="N372" s="55"/>
    </row>
    <row r="373" spans="1:14" x14ac:dyDescent="0.25">
      <c r="A373" s="55"/>
      <c r="B373" s="55"/>
      <c r="C373" s="55"/>
      <c r="D373" s="55"/>
      <c r="E373" s="55"/>
      <c r="F373" s="55"/>
      <c r="G373" s="55"/>
      <c r="H373" s="24"/>
      <c r="I373" s="55"/>
      <c r="J373" s="55"/>
      <c r="K373" s="55"/>
      <c r="L373" s="55"/>
      <c r="M373" s="55"/>
      <c r="N373" s="55"/>
    </row>
    <row r="374" spans="1:14" x14ac:dyDescent="0.25">
      <c r="A374" s="55"/>
      <c r="B374" s="55"/>
      <c r="C374" s="55"/>
      <c r="D374" s="55"/>
      <c r="E374" s="55"/>
      <c r="F374" s="55"/>
      <c r="G374" s="55"/>
      <c r="H374" s="24"/>
      <c r="I374" s="55"/>
      <c r="J374" s="55"/>
      <c r="K374" s="55"/>
      <c r="L374" s="55"/>
      <c r="M374" s="55"/>
      <c r="N374" s="55"/>
    </row>
    <row r="375" spans="1:14" x14ac:dyDescent="0.25">
      <c r="A375" s="55"/>
      <c r="B375" s="55"/>
      <c r="C375" s="55"/>
      <c r="D375" s="55"/>
      <c r="E375" s="55"/>
      <c r="F375" s="55"/>
      <c r="G375" s="55"/>
      <c r="H375" s="24"/>
      <c r="I375" s="55"/>
      <c r="J375" s="55"/>
      <c r="K375" s="55"/>
      <c r="L375" s="55"/>
      <c r="M375" s="55"/>
      <c r="N375" s="55"/>
    </row>
    <row r="376" spans="1:14" x14ac:dyDescent="0.25">
      <c r="A376" s="55"/>
      <c r="B376" s="55"/>
      <c r="C376" s="55"/>
      <c r="D376" s="55"/>
      <c r="E376" s="55"/>
      <c r="F376" s="55"/>
      <c r="G376" s="55"/>
      <c r="H376" s="24"/>
      <c r="I376" s="55"/>
      <c r="J376" s="55"/>
      <c r="K376" s="55"/>
      <c r="L376" s="55"/>
      <c r="M376" s="55"/>
      <c r="N376" s="55"/>
    </row>
    <row r="377" spans="1:14" x14ac:dyDescent="0.25">
      <c r="A377" s="55"/>
      <c r="B377" s="55"/>
      <c r="C377" s="55"/>
      <c r="D377" s="55"/>
      <c r="E377" s="55"/>
      <c r="F377" s="55"/>
      <c r="G377" s="55"/>
      <c r="H377" s="24"/>
      <c r="I377" s="55"/>
      <c r="J377" s="55"/>
      <c r="K377" s="55"/>
      <c r="L377" s="55"/>
      <c r="M377" s="55"/>
      <c r="N377" s="55"/>
    </row>
    <row r="378" spans="1:14" x14ac:dyDescent="0.25">
      <c r="A378" s="55"/>
      <c r="B378" s="55"/>
      <c r="C378" s="55"/>
      <c r="D378" s="55"/>
      <c r="E378" s="55"/>
      <c r="F378" s="55"/>
      <c r="G378" s="55"/>
      <c r="H378" s="24"/>
      <c r="I378" s="55"/>
      <c r="J378" s="55"/>
      <c r="K378" s="55"/>
      <c r="L378" s="55"/>
      <c r="M378" s="55"/>
      <c r="N378" s="55"/>
    </row>
    <row r="379" spans="1:14" x14ac:dyDescent="0.25">
      <c r="A379" s="55"/>
      <c r="B379" s="55"/>
      <c r="C379" s="55"/>
      <c r="D379" s="55"/>
      <c r="E379" s="55"/>
      <c r="F379" s="55"/>
      <c r="G379" s="55"/>
      <c r="H379" s="24"/>
      <c r="I379" s="55"/>
      <c r="J379" s="55"/>
      <c r="K379" s="55"/>
      <c r="L379" s="55"/>
      <c r="M379" s="55"/>
      <c r="N379" s="55"/>
    </row>
    <row r="380" spans="1:14" x14ac:dyDescent="0.25">
      <c r="A380" s="55"/>
      <c r="B380" s="55"/>
      <c r="C380" s="55"/>
      <c r="D380" s="55"/>
      <c r="E380" s="55"/>
      <c r="F380" s="55"/>
      <c r="G380" s="55"/>
      <c r="H380" s="24"/>
      <c r="I380" s="55"/>
      <c r="J380" s="55"/>
      <c r="K380" s="55"/>
      <c r="L380" s="55"/>
      <c r="M380" s="55"/>
      <c r="N380" s="55"/>
    </row>
    <row r="381" spans="1:14" x14ac:dyDescent="0.25">
      <c r="A381" s="55"/>
      <c r="B381" s="55"/>
      <c r="C381" s="55"/>
      <c r="D381" s="55"/>
      <c r="E381" s="55"/>
      <c r="F381" s="55"/>
      <c r="G381" s="55"/>
      <c r="H381" s="24"/>
      <c r="I381" s="55"/>
      <c r="J381" s="55"/>
      <c r="K381" s="55"/>
      <c r="L381" s="55"/>
      <c r="M381" s="55"/>
      <c r="N381" s="55"/>
    </row>
    <row r="382" spans="1:14" x14ac:dyDescent="0.25">
      <c r="A382" s="55"/>
      <c r="B382" s="55"/>
      <c r="C382" s="55"/>
      <c r="D382" s="55"/>
      <c r="E382" s="55"/>
      <c r="F382" s="55"/>
      <c r="G382" s="55"/>
      <c r="H382" s="24"/>
      <c r="I382" s="55"/>
      <c r="J382" s="55"/>
      <c r="K382" s="55"/>
      <c r="L382" s="55"/>
      <c r="M382" s="55"/>
      <c r="N382" s="55"/>
    </row>
    <row r="383" spans="1:14" x14ac:dyDescent="0.25">
      <c r="A383" s="55"/>
      <c r="B383" s="55"/>
      <c r="C383" s="55"/>
      <c r="D383" s="55"/>
      <c r="E383" s="55"/>
      <c r="F383" s="55"/>
      <c r="G383" s="55"/>
      <c r="H383" s="24"/>
      <c r="I383" s="55"/>
      <c r="J383" s="55"/>
      <c r="K383" s="55"/>
      <c r="L383" s="55"/>
      <c r="M383" s="55"/>
      <c r="N383" s="55"/>
    </row>
    <row r="384" spans="1:14" x14ac:dyDescent="0.25">
      <c r="A384" s="55"/>
      <c r="B384" s="55"/>
      <c r="C384" s="55"/>
      <c r="D384" s="55"/>
      <c r="E384" s="55"/>
      <c r="F384" s="55"/>
      <c r="G384" s="55"/>
      <c r="H384" s="24"/>
      <c r="I384" s="55"/>
      <c r="J384" s="55"/>
      <c r="K384" s="55"/>
      <c r="L384" s="55"/>
      <c r="M384" s="55"/>
      <c r="N384" s="55"/>
    </row>
    <row r="385" spans="1:14" x14ac:dyDescent="0.25">
      <c r="A385" s="55"/>
      <c r="B385" s="55"/>
      <c r="C385" s="55"/>
      <c r="D385" s="55"/>
      <c r="E385" s="55"/>
      <c r="F385" s="55"/>
      <c r="G385" s="55"/>
      <c r="H385" s="24"/>
      <c r="I385" s="55"/>
      <c r="J385" s="55"/>
      <c r="K385" s="55"/>
      <c r="L385" s="55"/>
      <c r="M385" s="55"/>
      <c r="N385" s="55"/>
    </row>
    <row r="386" spans="1:14" x14ac:dyDescent="0.25">
      <c r="A386" s="55"/>
      <c r="B386" s="55"/>
      <c r="C386" s="55"/>
      <c r="D386" s="55"/>
      <c r="E386" s="55"/>
      <c r="F386" s="55"/>
      <c r="G386" s="55"/>
      <c r="H386" s="24"/>
      <c r="I386" s="55"/>
      <c r="J386" s="55"/>
      <c r="K386" s="55"/>
      <c r="L386" s="55"/>
      <c r="M386" s="55"/>
      <c r="N386" s="55"/>
    </row>
    <row r="387" spans="1:14" x14ac:dyDescent="0.25">
      <c r="A387" s="55"/>
      <c r="B387" s="55"/>
      <c r="C387" s="55"/>
      <c r="D387" s="55"/>
      <c r="E387" s="55"/>
      <c r="F387" s="55"/>
      <c r="G387" s="55"/>
      <c r="H387" s="24"/>
      <c r="I387" s="55"/>
      <c r="J387" s="55"/>
      <c r="K387" s="55"/>
      <c r="L387" s="55"/>
      <c r="M387" s="55"/>
      <c r="N387" s="55"/>
    </row>
    <row r="388" spans="1:14" x14ac:dyDescent="0.25">
      <c r="A388" s="55"/>
      <c r="B388" s="55"/>
      <c r="C388" s="55"/>
      <c r="D388" s="55"/>
      <c r="E388" s="55"/>
      <c r="F388" s="55"/>
      <c r="G388" s="55"/>
      <c r="H388" s="24"/>
      <c r="I388" s="55"/>
      <c r="J388" s="55"/>
      <c r="K388" s="55"/>
      <c r="L388" s="55"/>
      <c r="M388" s="55"/>
      <c r="N388" s="55"/>
    </row>
    <row r="389" spans="1:14" x14ac:dyDescent="0.25">
      <c r="A389" s="55"/>
      <c r="B389" s="55"/>
      <c r="C389" s="55"/>
      <c r="D389" s="55"/>
      <c r="E389" s="55"/>
      <c r="F389" s="55"/>
      <c r="G389" s="55"/>
      <c r="H389" s="24"/>
      <c r="I389" s="55"/>
      <c r="J389" s="55"/>
      <c r="K389" s="55"/>
      <c r="L389" s="55"/>
      <c r="M389" s="55"/>
      <c r="N389" s="55"/>
    </row>
    <row r="390" spans="1:14" x14ac:dyDescent="0.25">
      <c r="A390" s="55"/>
      <c r="B390" s="55"/>
      <c r="C390" s="55"/>
      <c r="D390" s="55"/>
      <c r="E390" s="55"/>
      <c r="F390" s="55"/>
      <c r="G390" s="55"/>
      <c r="H390" s="24"/>
      <c r="I390" s="55"/>
      <c r="J390" s="55"/>
      <c r="K390" s="55"/>
      <c r="L390" s="55"/>
      <c r="M390" s="55"/>
      <c r="N390" s="55"/>
    </row>
    <row r="391" spans="1:14" x14ac:dyDescent="0.25">
      <c r="A391" s="55"/>
      <c r="B391" s="55"/>
      <c r="C391" s="55"/>
      <c r="D391" s="55"/>
      <c r="E391" s="55"/>
      <c r="F391" s="55"/>
      <c r="G391" s="55"/>
      <c r="H391" s="24"/>
      <c r="I391" s="55"/>
      <c r="J391" s="55"/>
      <c r="K391" s="55"/>
      <c r="L391" s="55"/>
      <c r="M391" s="55"/>
      <c r="N391" s="55"/>
    </row>
    <row r="392" spans="1:14" x14ac:dyDescent="0.25">
      <c r="A392" s="55"/>
      <c r="B392" s="55"/>
      <c r="C392" s="55"/>
      <c r="D392" s="55"/>
      <c r="E392" s="55"/>
      <c r="F392" s="55"/>
      <c r="G392" s="55"/>
      <c r="H392" s="24"/>
      <c r="I392" s="55"/>
      <c r="J392" s="55"/>
      <c r="K392" s="55"/>
      <c r="L392" s="55"/>
      <c r="M392" s="55"/>
      <c r="N392" s="55"/>
    </row>
    <row r="393" spans="1:14" x14ac:dyDescent="0.25">
      <c r="A393" s="55"/>
      <c r="B393" s="55"/>
      <c r="C393" s="55"/>
      <c r="D393" s="55"/>
      <c r="E393" s="55"/>
      <c r="F393" s="55"/>
      <c r="G393" s="55"/>
      <c r="H393" s="24"/>
      <c r="I393" s="55"/>
      <c r="J393" s="55"/>
      <c r="K393" s="55"/>
      <c r="L393" s="55"/>
      <c r="M393" s="55"/>
      <c r="N393" s="55"/>
    </row>
    <row r="394" spans="1:14" x14ac:dyDescent="0.25">
      <c r="A394" s="55"/>
      <c r="B394" s="55"/>
      <c r="C394" s="55"/>
      <c r="D394" s="55"/>
      <c r="E394" s="55"/>
      <c r="F394" s="55"/>
      <c r="G394" s="55"/>
      <c r="H394" s="24"/>
      <c r="I394" s="55"/>
      <c r="J394" s="55"/>
      <c r="K394" s="55"/>
      <c r="L394" s="55"/>
      <c r="M394" s="55"/>
      <c r="N394" s="55"/>
    </row>
    <row r="395" spans="1:14" x14ac:dyDescent="0.25">
      <c r="A395" s="55"/>
      <c r="B395" s="55"/>
      <c r="C395" s="55"/>
      <c r="D395" s="55"/>
      <c r="E395" s="55"/>
      <c r="F395" s="55"/>
      <c r="G395" s="55"/>
      <c r="H395" s="24"/>
      <c r="I395" s="55"/>
      <c r="J395" s="55"/>
      <c r="K395" s="55"/>
      <c r="L395" s="55"/>
      <c r="M395" s="55"/>
      <c r="N395" s="55"/>
    </row>
    <row r="396" spans="1:14" x14ac:dyDescent="0.25">
      <c r="A396" s="55"/>
      <c r="B396" s="55"/>
      <c r="C396" s="55"/>
      <c r="D396" s="55"/>
      <c r="E396" s="55"/>
      <c r="F396" s="55"/>
      <c r="G396" s="55"/>
      <c r="H396" s="24"/>
      <c r="I396" s="55"/>
      <c r="J396" s="55"/>
      <c r="K396" s="55"/>
      <c r="L396" s="55"/>
      <c r="M396" s="55"/>
      <c r="N396" s="55"/>
    </row>
    <row r="397" spans="1:14" x14ac:dyDescent="0.25">
      <c r="A397" s="55"/>
      <c r="B397" s="55"/>
      <c r="C397" s="55"/>
      <c r="D397" s="55"/>
      <c r="E397" s="55"/>
      <c r="F397" s="55"/>
      <c r="G397" s="55"/>
      <c r="H397" s="24"/>
      <c r="I397" s="55"/>
      <c r="J397" s="55"/>
      <c r="K397" s="55"/>
      <c r="L397" s="55"/>
      <c r="M397" s="55"/>
      <c r="N397" s="55"/>
    </row>
    <row r="398" spans="1:14" x14ac:dyDescent="0.25">
      <c r="A398" s="55"/>
      <c r="B398" s="55"/>
      <c r="C398" s="55"/>
      <c r="D398" s="55"/>
      <c r="E398" s="55"/>
      <c r="F398" s="55"/>
      <c r="G398" s="55"/>
      <c r="H398" s="24"/>
      <c r="I398" s="55"/>
      <c r="J398" s="55"/>
      <c r="K398" s="55"/>
      <c r="L398" s="55"/>
      <c r="M398" s="55"/>
      <c r="N398" s="55"/>
    </row>
    <row r="399" spans="1:14" x14ac:dyDescent="0.25">
      <c r="A399" s="55"/>
      <c r="B399" s="55"/>
      <c r="C399" s="55"/>
      <c r="D399" s="55"/>
      <c r="E399" s="55"/>
      <c r="F399" s="55"/>
      <c r="G399" s="55"/>
      <c r="H399" s="24"/>
      <c r="I399" s="55"/>
      <c r="J399" s="55"/>
      <c r="K399" s="55"/>
      <c r="L399" s="55"/>
      <c r="M399" s="55"/>
      <c r="N399" s="55"/>
    </row>
    <row r="400" spans="1:14" x14ac:dyDescent="0.25">
      <c r="A400" s="55"/>
      <c r="B400" s="55"/>
      <c r="C400" s="55"/>
      <c r="D400" s="55"/>
      <c r="E400" s="55"/>
      <c r="F400" s="55"/>
      <c r="G400" s="55"/>
      <c r="H400" s="24"/>
      <c r="I400" s="55"/>
      <c r="J400" s="55"/>
      <c r="K400" s="55"/>
      <c r="L400" s="55"/>
      <c r="M400" s="55"/>
      <c r="N400" s="55"/>
    </row>
    <row r="401" spans="1:14" x14ac:dyDescent="0.25">
      <c r="A401" s="55"/>
      <c r="B401" s="55"/>
      <c r="C401" s="55"/>
      <c r="D401" s="55"/>
      <c r="E401" s="55"/>
      <c r="F401" s="55"/>
      <c r="G401" s="55"/>
      <c r="H401" s="24"/>
      <c r="I401" s="55"/>
      <c r="J401" s="55"/>
      <c r="K401" s="55"/>
      <c r="L401" s="55"/>
      <c r="M401" s="55"/>
      <c r="N401" s="55"/>
    </row>
    <row r="402" spans="1:14" x14ac:dyDescent="0.25">
      <c r="A402" s="55"/>
      <c r="B402" s="55"/>
      <c r="C402" s="55"/>
      <c r="D402" s="55"/>
      <c r="E402" s="55"/>
      <c r="F402" s="55"/>
      <c r="G402" s="55"/>
      <c r="H402" s="24"/>
      <c r="I402" s="55"/>
      <c r="J402" s="55"/>
      <c r="K402" s="55"/>
      <c r="L402" s="55"/>
      <c r="M402" s="55"/>
      <c r="N402" s="55"/>
    </row>
    <row r="403" spans="1:14" x14ac:dyDescent="0.25">
      <c r="A403" s="55"/>
      <c r="B403" s="55"/>
      <c r="C403" s="55"/>
      <c r="D403" s="55"/>
      <c r="E403" s="55"/>
      <c r="F403" s="55"/>
      <c r="G403" s="55"/>
      <c r="H403" s="24"/>
      <c r="I403" s="55"/>
      <c r="J403" s="55"/>
      <c r="K403" s="55"/>
      <c r="L403" s="55"/>
      <c r="M403" s="55"/>
      <c r="N403" s="55"/>
    </row>
    <row r="404" spans="1:14" x14ac:dyDescent="0.25">
      <c r="A404" s="55"/>
      <c r="B404" s="55"/>
      <c r="C404" s="55"/>
      <c r="D404" s="55"/>
      <c r="E404" s="55"/>
      <c r="F404" s="55"/>
      <c r="G404" s="55"/>
      <c r="H404" s="24"/>
      <c r="I404" s="55"/>
      <c r="J404" s="55"/>
      <c r="K404" s="55"/>
      <c r="L404" s="55"/>
      <c r="M404" s="55"/>
      <c r="N404" s="55"/>
    </row>
    <row r="405" spans="1:14" x14ac:dyDescent="0.25">
      <c r="A405" s="55"/>
      <c r="B405" s="55"/>
      <c r="C405" s="55"/>
      <c r="D405" s="55"/>
      <c r="E405" s="55"/>
      <c r="F405" s="55"/>
      <c r="G405" s="55"/>
      <c r="H405" s="24"/>
      <c r="I405" s="55"/>
      <c r="J405" s="55"/>
      <c r="K405" s="55"/>
      <c r="L405" s="55"/>
      <c r="M405" s="55"/>
      <c r="N405" s="55"/>
    </row>
    <row r="406" spans="1:14" x14ac:dyDescent="0.25">
      <c r="A406" s="55"/>
      <c r="B406" s="55"/>
      <c r="C406" s="55"/>
      <c r="D406" s="55"/>
      <c r="E406" s="55"/>
      <c r="F406" s="55"/>
      <c r="G406" s="55"/>
      <c r="H406" s="24"/>
      <c r="I406" s="55"/>
      <c r="J406" s="55"/>
      <c r="K406" s="55"/>
      <c r="L406" s="55"/>
      <c r="M406" s="55"/>
      <c r="N406" s="55"/>
    </row>
    <row r="407" spans="1:14" x14ac:dyDescent="0.25">
      <c r="A407" s="55"/>
      <c r="B407" s="55"/>
      <c r="C407" s="55"/>
      <c r="D407" s="55"/>
      <c r="E407" s="55"/>
      <c r="F407" s="55"/>
      <c r="G407" s="55"/>
      <c r="H407" s="24"/>
      <c r="I407" s="55"/>
      <c r="J407" s="55"/>
      <c r="K407" s="55"/>
      <c r="L407" s="55"/>
      <c r="M407" s="55"/>
      <c r="N407" s="55"/>
    </row>
    <row r="408" spans="1:14" x14ac:dyDescent="0.25">
      <c r="A408" s="55"/>
      <c r="B408" s="55"/>
      <c r="C408" s="55"/>
      <c r="D408" s="55"/>
      <c r="E408" s="55"/>
      <c r="F408" s="55"/>
      <c r="G408" s="55"/>
      <c r="H408" s="24"/>
      <c r="I408" s="55"/>
      <c r="J408" s="55"/>
      <c r="K408" s="55"/>
      <c r="L408" s="55"/>
      <c r="M408" s="55"/>
      <c r="N408" s="55"/>
    </row>
    <row r="409" spans="1:14" x14ac:dyDescent="0.25">
      <c r="A409" s="55"/>
      <c r="B409" s="55"/>
      <c r="C409" s="55"/>
      <c r="D409" s="55"/>
      <c r="E409" s="55"/>
      <c r="F409" s="55"/>
      <c r="G409" s="55"/>
      <c r="H409" s="24"/>
      <c r="I409" s="55"/>
      <c r="J409" s="55"/>
      <c r="K409" s="55"/>
      <c r="L409" s="55"/>
      <c r="M409" s="55"/>
      <c r="N409" s="55"/>
    </row>
    <row r="410" spans="1:14" x14ac:dyDescent="0.25">
      <c r="A410" s="55"/>
      <c r="B410" s="55"/>
      <c r="C410" s="55"/>
      <c r="D410" s="55"/>
      <c r="E410" s="55"/>
      <c r="F410" s="55"/>
      <c r="G410" s="55"/>
      <c r="H410" s="24"/>
      <c r="I410" s="55"/>
      <c r="J410" s="55"/>
      <c r="K410" s="55"/>
      <c r="L410" s="55"/>
      <c r="M410" s="55"/>
      <c r="N410" s="55"/>
    </row>
    <row r="411" spans="1:14" x14ac:dyDescent="0.25">
      <c r="A411" s="55"/>
      <c r="B411" s="55"/>
      <c r="C411" s="55"/>
      <c r="D411" s="55"/>
      <c r="E411" s="55"/>
      <c r="F411" s="55"/>
      <c r="G411" s="55"/>
      <c r="H411" s="24"/>
      <c r="I411" s="55"/>
      <c r="J411" s="55"/>
      <c r="K411" s="55"/>
      <c r="L411" s="55"/>
      <c r="M411" s="55"/>
      <c r="N411" s="55"/>
    </row>
    <row r="412" spans="1:14" x14ac:dyDescent="0.25">
      <c r="A412" s="55"/>
      <c r="B412" s="55"/>
      <c r="C412" s="55"/>
      <c r="D412" s="55"/>
      <c r="E412" s="55"/>
      <c r="F412" s="55"/>
      <c r="G412" s="55"/>
      <c r="H412" s="24"/>
      <c r="I412" s="55"/>
      <c r="J412" s="55"/>
      <c r="K412" s="55"/>
      <c r="L412" s="55"/>
      <c r="M412" s="55"/>
      <c r="N412" s="55"/>
    </row>
    <row r="413" spans="1:14" x14ac:dyDescent="0.25">
      <c r="A413" s="55"/>
      <c r="B413" s="55"/>
      <c r="C413" s="55"/>
      <c r="D413" s="55"/>
      <c r="E413" s="55"/>
      <c r="F413" s="55"/>
      <c r="G413" s="55"/>
      <c r="H413" s="24"/>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9" r:id="rId4"/>
    <hyperlink ref="C23" r:id="rId5"/>
    <hyperlink ref="C16" r:id="rId6" location="funding-programmes" display="https://www.ybs.co.uk/your-society/treasury/index.html - funding-programmes"/>
    <hyperlink ref="C29" r:id="rId7"/>
    <hyperlink ref="C229" r:id="rId8"/>
  </hyperlinks>
  <pageMargins left="0.70866141732283472" right="0.70866141732283472" top="0.74803149606299213" bottom="0.74803149606299213" header="0.31496062992125984" footer="0.31496062992125984"/>
  <pageSetup paperSize="9" scale="50" fitToHeight="0" orientation="landscape" r:id="rId9"/>
  <headerFooter>
    <oddHeader>&amp;R&amp;G</oddHeader>
  </headerFooter>
  <ignoredErrors>
    <ignoredError sqref="F58 F77" formula="1"/>
  </ignoredErrors>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5" zoomScaleNormal="85" workbookViewId="0"/>
  </sheetViews>
  <sheetFormatPr defaultColWidth="8.85546875" defaultRowHeight="15" outlineLevelRow="1" x14ac:dyDescent="0.25"/>
  <cols>
    <col min="1" max="1" width="13.85546875" style="105" customWidth="1"/>
    <col min="2" max="2" width="60.85546875" style="105" customWidth="1"/>
    <col min="3" max="3" width="41" style="105" customWidth="1"/>
    <col min="4" max="4" width="40.85546875" style="105" customWidth="1"/>
    <col min="5" max="5" width="6.7109375" style="105" customWidth="1"/>
    <col min="6" max="6" width="41.5703125" style="105" customWidth="1"/>
    <col min="7" max="7" width="41.5703125" style="100" customWidth="1"/>
    <col min="8" max="16384" width="8.85546875" style="101"/>
  </cols>
  <sheetData>
    <row r="1" spans="1:7" ht="31.5" x14ac:dyDescent="0.25">
      <c r="A1" s="143" t="s">
        <v>475</v>
      </c>
      <c r="B1" s="143"/>
      <c r="C1" s="100"/>
      <c r="D1" s="100"/>
      <c r="E1" s="100"/>
      <c r="F1" s="150" t="s">
        <v>1301</v>
      </c>
    </row>
    <row r="2" spans="1:7" ht="15.75" thickBot="1" x14ac:dyDescent="0.3">
      <c r="A2" s="100"/>
      <c r="B2" s="100"/>
      <c r="C2" s="100"/>
      <c r="D2" s="100"/>
      <c r="E2" s="100"/>
      <c r="F2" s="100"/>
    </row>
    <row r="3" spans="1:7" ht="19.5" thickBot="1" x14ac:dyDescent="0.3">
      <c r="A3" s="102"/>
      <c r="B3" s="103" t="s">
        <v>23</v>
      </c>
      <c r="C3" s="104" t="s">
        <v>1291</v>
      </c>
      <c r="D3" s="102"/>
      <c r="E3" s="102"/>
      <c r="F3" s="100"/>
      <c r="G3" s="102"/>
    </row>
    <row r="4" spans="1:7" ht="15.75" thickBot="1" x14ac:dyDescent="0.3"/>
    <row r="5" spans="1:7" ht="18.75" x14ac:dyDescent="0.25">
      <c r="A5" s="106"/>
      <c r="B5" s="107" t="s">
        <v>476</v>
      </c>
      <c r="C5" s="106"/>
      <c r="E5" s="108"/>
      <c r="F5" s="108"/>
    </row>
    <row r="6" spans="1:7" x14ac:dyDescent="0.25">
      <c r="B6" s="109" t="s">
        <v>477</v>
      </c>
    </row>
    <row r="7" spans="1:7" x14ac:dyDescent="0.25">
      <c r="B7" s="110" t="s">
        <v>478</v>
      </c>
    </row>
    <row r="8" spans="1:7" ht="15.75" thickBot="1" x14ac:dyDescent="0.3">
      <c r="B8" s="111" t="s">
        <v>479</v>
      </c>
    </row>
    <row r="9" spans="1:7" x14ac:dyDescent="0.25">
      <c r="B9" s="112"/>
    </row>
    <row r="10" spans="1:7" ht="37.5" x14ac:dyDescent="0.25">
      <c r="A10" s="113" t="s">
        <v>32</v>
      </c>
      <c r="B10" s="113" t="s">
        <v>477</v>
      </c>
      <c r="C10" s="114"/>
      <c r="D10" s="114"/>
      <c r="E10" s="114"/>
      <c r="F10" s="114"/>
      <c r="G10" s="115"/>
    </row>
    <row r="11" spans="1:7" ht="15" customHeight="1" x14ac:dyDescent="0.25">
      <c r="A11" s="116"/>
      <c r="B11" s="117" t="s">
        <v>480</v>
      </c>
      <c r="C11" s="116" t="s">
        <v>64</v>
      </c>
      <c r="D11" s="116"/>
      <c r="E11" s="116"/>
      <c r="F11" s="118" t="s">
        <v>481</v>
      </c>
      <c r="G11" s="118"/>
    </row>
    <row r="12" spans="1:7" x14ac:dyDescent="0.25">
      <c r="A12" s="105" t="s">
        <v>482</v>
      </c>
      <c r="B12" s="105" t="s">
        <v>483</v>
      </c>
      <c r="C12" s="161">
        <v>5217.92357713</v>
      </c>
      <c r="F12" s="160">
        <f>IF($C$15=0,"",IF(C12="[for completion]","",C12/$C$15))</f>
        <v>1</v>
      </c>
    </row>
    <row r="13" spans="1:7" x14ac:dyDescent="0.25">
      <c r="A13" s="105" t="s">
        <v>484</v>
      </c>
      <c r="B13" s="105" t="s">
        <v>485</v>
      </c>
      <c r="C13" s="161">
        <v>0</v>
      </c>
      <c r="F13" s="160">
        <f>IF($C$15=0,"",IF(C13="[for completion]","",C13/$C$15))</f>
        <v>0</v>
      </c>
    </row>
    <row r="14" spans="1:7" x14ac:dyDescent="0.25">
      <c r="A14" s="105" t="s">
        <v>486</v>
      </c>
      <c r="B14" s="105" t="s">
        <v>96</v>
      </c>
      <c r="C14" s="161">
        <v>0</v>
      </c>
      <c r="F14" s="160">
        <f>IF($C$15=0,"",IF(C14="[for completion]","",C14/$C$15))</f>
        <v>0</v>
      </c>
    </row>
    <row r="15" spans="1:7" x14ac:dyDescent="0.25">
      <c r="A15" s="105" t="s">
        <v>487</v>
      </c>
      <c r="B15" s="120" t="s">
        <v>98</v>
      </c>
      <c r="C15" s="161">
        <f>SUM(C12:C14)</f>
        <v>5217.92357713</v>
      </c>
      <c r="F15" s="139">
        <f>SUM(F12:F14)</f>
        <v>1</v>
      </c>
    </row>
    <row r="16" spans="1:7" outlineLevel="1" x14ac:dyDescent="0.25">
      <c r="A16" s="105" t="s">
        <v>488</v>
      </c>
      <c r="B16" s="122" t="s">
        <v>489</v>
      </c>
      <c r="C16" s="161"/>
      <c r="F16" s="160">
        <f t="shared" ref="F16:F26" si="0">IF($C$15=0,"",IF(C16="[for completion]","",C16/$C$15))</f>
        <v>0</v>
      </c>
    </row>
    <row r="17" spans="1:7" outlineLevel="1" x14ac:dyDescent="0.25">
      <c r="A17" s="105" t="s">
        <v>490</v>
      </c>
      <c r="B17" s="122" t="s">
        <v>1140</v>
      </c>
      <c r="C17" s="161"/>
      <c r="F17" s="160">
        <f t="shared" si="0"/>
        <v>0</v>
      </c>
    </row>
    <row r="18" spans="1:7" outlineLevel="1" x14ac:dyDescent="0.25">
      <c r="A18" s="105" t="s">
        <v>491</v>
      </c>
      <c r="B18" s="122" t="s">
        <v>100</v>
      </c>
      <c r="C18" s="161"/>
      <c r="F18" s="160">
        <f t="shared" si="0"/>
        <v>0</v>
      </c>
    </row>
    <row r="19" spans="1:7" outlineLevel="1" x14ac:dyDescent="0.25">
      <c r="A19" s="105" t="s">
        <v>492</v>
      </c>
      <c r="B19" s="122" t="s">
        <v>100</v>
      </c>
      <c r="C19" s="161"/>
      <c r="F19" s="160">
        <f t="shared" si="0"/>
        <v>0</v>
      </c>
    </row>
    <row r="20" spans="1:7" outlineLevel="1" x14ac:dyDescent="0.25">
      <c r="A20" s="105" t="s">
        <v>493</v>
      </c>
      <c r="B20" s="122" t="s">
        <v>100</v>
      </c>
      <c r="C20" s="161"/>
      <c r="F20" s="160">
        <f t="shared" si="0"/>
        <v>0</v>
      </c>
    </row>
    <row r="21" spans="1:7" outlineLevel="1" x14ac:dyDescent="0.25">
      <c r="A21" s="105" t="s">
        <v>494</v>
      </c>
      <c r="B21" s="122" t="s">
        <v>100</v>
      </c>
      <c r="C21" s="161"/>
      <c r="F21" s="160">
        <f t="shared" si="0"/>
        <v>0</v>
      </c>
    </row>
    <row r="22" spans="1:7" outlineLevel="1" x14ac:dyDescent="0.25">
      <c r="A22" s="105" t="s">
        <v>495</v>
      </c>
      <c r="B22" s="122" t="s">
        <v>100</v>
      </c>
      <c r="C22" s="161"/>
      <c r="F22" s="160">
        <f t="shared" si="0"/>
        <v>0</v>
      </c>
    </row>
    <row r="23" spans="1:7" outlineLevel="1" x14ac:dyDescent="0.25">
      <c r="A23" s="105" t="s">
        <v>496</v>
      </c>
      <c r="B23" s="122" t="s">
        <v>100</v>
      </c>
      <c r="C23" s="161"/>
      <c r="F23" s="160">
        <f t="shared" si="0"/>
        <v>0</v>
      </c>
    </row>
    <row r="24" spans="1:7" outlineLevel="1" x14ac:dyDescent="0.25">
      <c r="A24" s="105" t="s">
        <v>497</v>
      </c>
      <c r="B24" s="122" t="s">
        <v>100</v>
      </c>
      <c r="C24" s="161"/>
      <c r="F24" s="160">
        <f t="shared" si="0"/>
        <v>0</v>
      </c>
    </row>
    <row r="25" spans="1:7" outlineLevel="1" x14ac:dyDescent="0.25">
      <c r="A25" s="105" t="s">
        <v>498</v>
      </c>
      <c r="B25" s="122" t="s">
        <v>100</v>
      </c>
      <c r="C25" s="161"/>
      <c r="F25" s="160">
        <f t="shared" si="0"/>
        <v>0</v>
      </c>
    </row>
    <row r="26" spans="1:7" outlineLevel="1" x14ac:dyDescent="0.25">
      <c r="A26" s="105" t="s">
        <v>499</v>
      </c>
      <c r="B26" s="122" t="s">
        <v>100</v>
      </c>
      <c r="C26" s="162"/>
      <c r="D26" s="101"/>
      <c r="E26" s="101"/>
      <c r="F26" s="160">
        <f t="shared" si="0"/>
        <v>0</v>
      </c>
    </row>
    <row r="27" spans="1:7" ht="15" customHeight="1" x14ac:dyDescent="0.25">
      <c r="A27" s="116"/>
      <c r="B27" s="117" t="s">
        <v>500</v>
      </c>
      <c r="C27" s="116" t="s">
        <v>501</v>
      </c>
      <c r="D27" s="116" t="s">
        <v>502</v>
      </c>
      <c r="E27" s="123"/>
      <c r="F27" s="116" t="s">
        <v>503</v>
      </c>
      <c r="G27" s="118"/>
    </row>
    <row r="28" spans="1:7" x14ac:dyDescent="0.25">
      <c r="A28" s="105" t="s">
        <v>504</v>
      </c>
      <c r="B28" s="105" t="s">
        <v>505</v>
      </c>
      <c r="C28" s="105">
        <v>37187</v>
      </c>
      <c r="D28" s="105">
        <v>0</v>
      </c>
      <c r="F28" s="105" t="s">
        <v>34</v>
      </c>
    </row>
    <row r="29" spans="1:7" outlineLevel="1" x14ac:dyDescent="0.25">
      <c r="A29" s="105" t="s">
        <v>506</v>
      </c>
      <c r="B29" s="124" t="s">
        <v>507</v>
      </c>
    </row>
    <row r="30" spans="1:7" outlineLevel="1" x14ac:dyDescent="0.25">
      <c r="A30" s="105" t="s">
        <v>508</v>
      </c>
      <c r="B30" s="124" t="s">
        <v>509</v>
      </c>
    </row>
    <row r="31" spans="1:7" outlineLevel="1" x14ac:dyDescent="0.25">
      <c r="A31" s="105" t="s">
        <v>510</v>
      </c>
      <c r="B31" s="124"/>
    </row>
    <row r="32" spans="1:7" outlineLevel="1" x14ac:dyDescent="0.25">
      <c r="A32" s="105" t="s">
        <v>511</v>
      </c>
      <c r="B32" s="124"/>
    </row>
    <row r="33" spans="1:7" outlineLevel="1" x14ac:dyDescent="0.25">
      <c r="A33" s="105" t="s">
        <v>1306</v>
      </c>
      <c r="B33" s="124"/>
    </row>
    <row r="34" spans="1:7" outlineLevel="1" x14ac:dyDescent="0.25">
      <c r="A34" s="105" t="s">
        <v>1307</v>
      </c>
      <c r="B34" s="124"/>
    </row>
    <row r="35" spans="1:7" ht="15" customHeight="1" x14ac:dyDescent="0.25">
      <c r="A35" s="116"/>
      <c r="B35" s="117" t="s">
        <v>512</v>
      </c>
      <c r="C35" s="116" t="s">
        <v>513</v>
      </c>
      <c r="D35" s="116" t="s">
        <v>514</v>
      </c>
      <c r="E35" s="123"/>
      <c r="F35" s="118" t="s">
        <v>481</v>
      </c>
      <c r="G35" s="118"/>
    </row>
    <row r="36" spans="1:7" x14ac:dyDescent="0.25">
      <c r="A36" s="105" t="s">
        <v>515</v>
      </c>
      <c r="B36" s="105" t="s">
        <v>516</v>
      </c>
      <c r="C36" s="139">
        <v>1.8513136245113956E-3</v>
      </c>
      <c r="D36" s="139">
        <v>0</v>
      </c>
      <c r="E36" s="163"/>
      <c r="F36" s="139" t="s">
        <v>34</v>
      </c>
    </row>
    <row r="37" spans="1:7" outlineLevel="1" x14ac:dyDescent="0.25">
      <c r="A37" s="105" t="s">
        <v>517</v>
      </c>
      <c r="C37" s="139"/>
      <c r="D37" s="139"/>
      <c r="E37" s="163"/>
      <c r="F37" s="139"/>
    </row>
    <row r="38" spans="1:7" outlineLevel="1" x14ac:dyDescent="0.25">
      <c r="A38" s="105" t="s">
        <v>518</v>
      </c>
      <c r="C38" s="139"/>
      <c r="D38" s="139"/>
      <c r="E38" s="163"/>
      <c r="F38" s="139"/>
    </row>
    <row r="39" spans="1:7" outlineLevel="1" x14ac:dyDescent="0.25">
      <c r="A39" s="105" t="s">
        <v>519</v>
      </c>
      <c r="C39" s="139"/>
      <c r="D39" s="139"/>
      <c r="E39" s="163"/>
      <c r="F39" s="139"/>
    </row>
    <row r="40" spans="1:7" outlineLevel="1" x14ac:dyDescent="0.25">
      <c r="A40" s="105" t="s">
        <v>520</v>
      </c>
      <c r="C40" s="139"/>
      <c r="D40" s="139"/>
      <c r="E40" s="163"/>
      <c r="F40" s="139"/>
    </row>
    <row r="41" spans="1:7" outlineLevel="1" x14ac:dyDescent="0.25">
      <c r="A41" s="105" t="s">
        <v>521</v>
      </c>
      <c r="C41" s="139"/>
      <c r="D41" s="139"/>
      <c r="E41" s="163"/>
      <c r="F41" s="139"/>
    </row>
    <row r="42" spans="1:7" outlineLevel="1" x14ac:dyDescent="0.25">
      <c r="A42" s="105" t="s">
        <v>522</v>
      </c>
      <c r="C42" s="139"/>
      <c r="D42" s="139"/>
      <c r="E42" s="163"/>
      <c r="F42" s="139"/>
    </row>
    <row r="43" spans="1:7" ht="15" customHeight="1" x14ac:dyDescent="0.25">
      <c r="A43" s="116"/>
      <c r="B43" s="117" t="s">
        <v>523</v>
      </c>
      <c r="C43" s="116" t="s">
        <v>513</v>
      </c>
      <c r="D43" s="116" t="s">
        <v>514</v>
      </c>
      <c r="E43" s="123"/>
      <c r="F43" s="118" t="s">
        <v>481</v>
      </c>
      <c r="G43" s="118"/>
    </row>
    <row r="44" spans="1:7" x14ac:dyDescent="0.25">
      <c r="A44" s="105" t="s">
        <v>524</v>
      </c>
      <c r="B44" s="125" t="s">
        <v>525</v>
      </c>
      <c r="C44" s="138">
        <f>SUM(C45:C72)</f>
        <v>1</v>
      </c>
      <c r="D44" s="138">
        <f>SUM(D45:D72)</f>
        <v>0</v>
      </c>
      <c r="E44" s="139"/>
      <c r="F44" s="138">
        <f>SUM(F45:F72)</f>
        <v>1</v>
      </c>
      <c r="G44" s="105"/>
    </row>
    <row r="45" spans="1:7" x14ac:dyDescent="0.25">
      <c r="A45" s="105" t="s">
        <v>526</v>
      </c>
      <c r="B45" s="105" t="s">
        <v>527</v>
      </c>
      <c r="C45" s="139">
        <v>0</v>
      </c>
      <c r="D45" s="139" t="s">
        <v>957</v>
      </c>
      <c r="E45" s="139"/>
      <c r="F45" s="139">
        <v>0</v>
      </c>
      <c r="G45" s="105"/>
    </row>
    <row r="46" spans="1:7" x14ac:dyDescent="0.25">
      <c r="A46" s="105" t="s">
        <v>528</v>
      </c>
      <c r="B46" s="105" t="s">
        <v>529</v>
      </c>
      <c r="C46" s="139">
        <v>0</v>
      </c>
      <c r="D46" s="139" t="s">
        <v>957</v>
      </c>
      <c r="E46" s="139"/>
      <c r="F46" s="139">
        <v>0</v>
      </c>
      <c r="G46" s="105"/>
    </row>
    <row r="47" spans="1:7" x14ac:dyDescent="0.25">
      <c r="A47" s="105" t="s">
        <v>530</v>
      </c>
      <c r="B47" s="105" t="s">
        <v>531</v>
      </c>
      <c r="C47" s="139">
        <v>0</v>
      </c>
      <c r="D47" s="139" t="s">
        <v>957</v>
      </c>
      <c r="E47" s="139"/>
      <c r="F47" s="139">
        <v>0</v>
      </c>
      <c r="G47" s="105"/>
    </row>
    <row r="48" spans="1:7" x14ac:dyDescent="0.25">
      <c r="A48" s="105" t="s">
        <v>532</v>
      </c>
      <c r="B48" s="105" t="s">
        <v>533</v>
      </c>
      <c r="C48" s="139">
        <v>0</v>
      </c>
      <c r="D48" s="139" t="s">
        <v>957</v>
      </c>
      <c r="E48" s="139"/>
      <c r="F48" s="139">
        <v>0</v>
      </c>
      <c r="G48" s="105"/>
    </row>
    <row r="49" spans="1:7" x14ac:dyDescent="0.25">
      <c r="A49" s="105" t="s">
        <v>534</v>
      </c>
      <c r="B49" s="105" t="s">
        <v>535</v>
      </c>
      <c r="C49" s="139">
        <v>0</v>
      </c>
      <c r="D49" s="139" t="s">
        <v>957</v>
      </c>
      <c r="E49" s="139"/>
      <c r="F49" s="139">
        <v>0</v>
      </c>
      <c r="G49" s="105"/>
    </row>
    <row r="50" spans="1:7" x14ac:dyDescent="0.25">
      <c r="A50" s="105" t="s">
        <v>536</v>
      </c>
      <c r="B50" s="105" t="s">
        <v>537</v>
      </c>
      <c r="C50" s="139">
        <v>0</v>
      </c>
      <c r="D50" s="139" t="s">
        <v>957</v>
      </c>
      <c r="E50" s="139"/>
      <c r="F50" s="139">
        <v>0</v>
      </c>
      <c r="G50" s="105"/>
    </row>
    <row r="51" spans="1:7" x14ac:dyDescent="0.25">
      <c r="A51" s="105" t="s">
        <v>538</v>
      </c>
      <c r="B51" s="105" t="s">
        <v>539</v>
      </c>
      <c r="C51" s="139">
        <v>0</v>
      </c>
      <c r="D51" s="139" t="s">
        <v>957</v>
      </c>
      <c r="E51" s="139"/>
      <c r="F51" s="139">
        <v>0</v>
      </c>
      <c r="G51" s="105"/>
    </row>
    <row r="52" spans="1:7" x14ac:dyDescent="0.25">
      <c r="A52" s="105" t="s">
        <v>540</v>
      </c>
      <c r="B52" s="105" t="s">
        <v>541</v>
      </c>
      <c r="C52" s="139">
        <v>0</v>
      </c>
      <c r="D52" s="139" t="s">
        <v>957</v>
      </c>
      <c r="E52" s="139"/>
      <c r="F52" s="139">
        <v>0</v>
      </c>
      <c r="G52" s="105"/>
    </row>
    <row r="53" spans="1:7" x14ac:dyDescent="0.25">
      <c r="A53" s="105" t="s">
        <v>542</v>
      </c>
      <c r="B53" s="105" t="s">
        <v>543</v>
      </c>
      <c r="C53" s="139">
        <v>0</v>
      </c>
      <c r="D53" s="139" t="s">
        <v>957</v>
      </c>
      <c r="E53" s="139"/>
      <c r="F53" s="139">
        <v>0</v>
      </c>
      <c r="G53" s="105"/>
    </row>
    <row r="54" spans="1:7" x14ac:dyDescent="0.25">
      <c r="A54" s="105" t="s">
        <v>544</v>
      </c>
      <c r="B54" s="105" t="s">
        <v>545</v>
      </c>
      <c r="C54" s="139">
        <v>0</v>
      </c>
      <c r="D54" s="139" t="s">
        <v>957</v>
      </c>
      <c r="E54" s="139"/>
      <c r="F54" s="139">
        <v>0</v>
      </c>
      <c r="G54" s="105"/>
    </row>
    <row r="55" spans="1:7" x14ac:dyDescent="0.25">
      <c r="A55" s="105" t="s">
        <v>546</v>
      </c>
      <c r="B55" s="105" t="s">
        <v>547</v>
      </c>
      <c r="C55" s="139">
        <v>0</v>
      </c>
      <c r="D55" s="139" t="s">
        <v>957</v>
      </c>
      <c r="E55" s="139"/>
      <c r="F55" s="139">
        <v>0</v>
      </c>
      <c r="G55" s="105"/>
    </row>
    <row r="56" spans="1:7" x14ac:dyDescent="0.25">
      <c r="A56" s="105" t="s">
        <v>548</v>
      </c>
      <c r="B56" s="105" t="s">
        <v>549</v>
      </c>
      <c r="C56" s="139">
        <v>0</v>
      </c>
      <c r="D56" s="139" t="s">
        <v>957</v>
      </c>
      <c r="E56" s="139"/>
      <c r="F56" s="139">
        <v>0</v>
      </c>
      <c r="G56" s="105"/>
    </row>
    <row r="57" spans="1:7" x14ac:dyDescent="0.25">
      <c r="A57" s="105" t="s">
        <v>550</v>
      </c>
      <c r="B57" s="105" t="s">
        <v>551</v>
      </c>
      <c r="C57" s="139">
        <v>0</v>
      </c>
      <c r="D57" s="139" t="s">
        <v>957</v>
      </c>
      <c r="E57" s="139"/>
      <c r="F57" s="139">
        <v>0</v>
      </c>
      <c r="G57" s="105"/>
    </row>
    <row r="58" spans="1:7" x14ac:dyDescent="0.25">
      <c r="A58" s="105" t="s">
        <v>552</v>
      </c>
      <c r="B58" s="105" t="s">
        <v>553</v>
      </c>
      <c r="C58" s="139">
        <v>0</v>
      </c>
      <c r="D58" s="139" t="s">
        <v>957</v>
      </c>
      <c r="E58" s="139"/>
      <c r="F58" s="139">
        <v>0</v>
      </c>
      <c r="G58" s="105"/>
    </row>
    <row r="59" spans="1:7" x14ac:dyDescent="0.25">
      <c r="A59" s="105" t="s">
        <v>554</v>
      </c>
      <c r="B59" s="105" t="s">
        <v>555</v>
      </c>
      <c r="C59" s="139">
        <v>0</v>
      </c>
      <c r="D59" s="139" t="s">
        <v>957</v>
      </c>
      <c r="E59" s="139"/>
      <c r="F59" s="139">
        <v>0</v>
      </c>
      <c r="G59" s="105"/>
    </row>
    <row r="60" spans="1:7" x14ac:dyDescent="0.25">
      <c r="A60" s="105" t="s">
        <v>556</v>
      </c>
      <c r="B60" s="105" t="s">
        <v>3</v>
      </c>
      <c r="C60" s="139">
        <v>0</v>
      </c>
      <c r="D60" s="139" t="s">
        <v>957</v>
      </c>
      <c r="E60" s="139"/>
      <c r="F60" s="139">
        <v>0</v>
      </c>
      <c r="G60" s="105"/>
    </row>
    <row r="61" spans="1:7" x14ac:dyDescent="0.25">
      <c r="A61" s="105" t="s">
        <v>557</v>
      </c>
      <c r="B61" s="105" t="s">
        <v>558</v>
      </c>
      <c r="C61" s="139">
        <v>0</v>
      </c>
      <c r="D61" s="139" t="s">
        <v>957</v>
      </c>
      <c r="E61" s="139"/>
      <c r="F61" s="139">
        <v>0</v>
      </c>
      <c r="G61" s="105"/>
    </row>
    <row r="62" spans="1:7" x14ac:dyDescent="0.25">
      <c r="A62" s="105" t="s">
        <v>559</v>
      </c>
      <c r="B62" s="105" t="s">
        <v>560</v>
      </c>
      <c r="C62" s="139">
        <v>0</v>
      </c>
      <c r="D62" s="139" t="s">
        <v>957</v>
      </c>
      <c r="E62" s="139"/>
      <c r="F62" s="139">
        <v>0</v>
      </c>
      <c r="G62" s="105"/>
    </row>
    <row r="63" spans="1:7" x14ac:dyDescent="0.25">
      <c r="A63" s="105" t="s">
        <v>561</v>
      </c>
      <c r="B63" s="105" t="s">
        <v>562</v>
      </c>
      <c r="C63" s="139">
        <v>0</v>
      </c>
      <c r="D63" s="139" t="s">
        <v>957</v>
      </c>
      <c r="E63" s="139"/>
      <c r="F63" s="139">
        <v>0</v>
      </c>
      <c r="G63" s="105"/>
    </row>
    <row r="64" spans="1:7" x14ac:dyDescent="0.25">
      <c r="A64" s="105" t="s">
        <v>563</v>
      </c>
      <c r="B64" s="105" t="s">
        <v>564</v>
      </c>
      <c r="C64" s="139">
        <v>0</v>
      </c>
      <c r="D64" s="139" t="s">
        <v>957</v>
      </c>
      <c r="E64" s="139"/>
      <c r="F64" s="139">
        <v>0</v>
      </c>
      <c r="G64" s="105"/>
    </row>
    <row r="65" spans="1:7" x14ac:dyDescent="0.25">
      <c r="A65" s="105" t="s">
        <v>565</v>
      </c>
      <c r="B65" s="105" t="s">
        <v>566</v>
      </c>
      <c r="C65" s="139">
        <v>0</v>
      </c>
      <c r="D65" s="139" t="s">
        <v>957</v>
      </c>
      <c r="E65" s="139"/>
      <c r="F65" s="139">
        <v>0</v>
      </c>
      <c r="G65" s="105"/>
    </row>
    <row r="66" spans="1:7" x14ac:dyDescent="0.25">
      <c r="A66" s="105" t="s">
        <v>567</v>
      </c>
      <c r="B66" s="105" t="s">
        <v>568</v>
      </c>
      <c r="C66" s="139">
        <v>0</v>
      </c>
      <c r="D66" s="139" t="s">
        <v>957</v>
      </c>
      <c r="E66" s="139"/>
      <c r="F66" s="139">
        <v>0</v>
      </c>
      <c r="G66" s="105"/>
    </row>
    <row r="67" spans="1:7" x14ac:dyDescent="0.25">
      <c r="A67" s="105" t="s">
        <v>569</v>
      </c>
      <c r="B67" s="105" t="s">
        <v>570</v>
      </c>
      <c r="C67" s="139">
        <v>0</v>
      </c>
      <c r="D67" s="139" t="s">
        <v>957</v>
      </c>
      <c r="E67" s="139"/>
      <c r="F67" s="139">
        <v>0</v>
      </c>
      <c r="G67" s="105"/>
    </row>
    <row r="68" spans="1:7" x14ac:dyDescent="0.25">
      <c r="A68" s="105" t="s">
        <v>571</v>
      </c>
      <c r="B68" s="105" t="s">
        <v>572</v>
      </c>
      <c r="C68" s="139">
        <v>0</v>
      </c>
      <c r="D68" s="139" t="s">
        <v>957</v>
      </c>
      <c r="E68" s="139"/>
      <c r="F68" s="139">
        <v>0</v>
      </c>
      <c r="G68" s="105"/>
    </row>
    <row r="69" spans="1:7" x14ac:dyDescent="0.25">
      <c r="A69" s="105" t="s">
        <v>573</v>
      </c>
      <c r="B69" s="105" t="s">
        <v>574</v>
      </c>
      <c r="C69" s="139">
        <v>0</v>
      </c>
      <c r="D69" s="139" t="s">
        <v>957</v>
      </c>
      <c r="E69" s="139"/>
      <c r="F69" s="139">
        <v>0</v>
      </c>
      <c r="G69" s="105"/>
    </row>
    <row r="70" spans="1:7" x14ac:dyDescent="0.25">
      <c r="A70" s="105" t="s">
        <v>575</v>
      </c>
      <c r="B70" s="105" t="s">
        <v>576</v>
      </c>
      <c r="C70" s="139">
        <v>0</v>
      </c>
      <c r="D70" s="139" t="s">
        <v>957</v>
      </c>
      <c r="E70" s="139"/>
      <c r="F70" s="139">
        <v>0</v>
      </c>
      <c r="G70" s="105"/>
    </row>
    <row r="71" spans="1:7" x14ac:dyDescent="0.25">
      <c r="A71" s="105" t="s">
        <v>577</v>
      </c>
      <c r="B71" s="105" t="s">
        <v>6</v>
      </c>
      <c r="C71" s="139">
        <v>0</v>
      </c>
      <c r="D71" s="139" t="s">
        <v>957</v>
      </c>
      <c r="E71" s="139"/>
      <c r="F71" s="139">
        <v>0</v>
      </c>
      <c r="G71" s="105"/>
    </row>
    <row r="72" spans="1:7" x14ac:dyDescent="0.25">
      <c r="A72" s="105" t="s">
        <v>578</v>
      </c>
      <c r="B72" s="105" t="s">
        <v>579</v>
      </c>
      <c r="C72" s="139">
        <v>1</v>
      </c>
      <c r="D72" s="139" t="s">
        <v>957</v>
      </c>
      <c r="E72" s="139"/>
      <c r="F72" s="139">
        <v>1</v>
      </c>
      <c r="G72" s="105"/>
    </row>
    <row r="73" spans="1:7" x14ac:dyDescent="0.25">
      <c r="A73" s="105" t="s">
        <v>580</v>
      </c>
      <c r="B73" s="125" t="s">
        <v>268</v>
      </c>
      <c r="C73" s="138">
        <f>SUM(C74:C76)</f>
        <v>0</v>
      </c>
      <c r="D73" s="138">
        <f>SUM(D74:D76)</f>
        <v>0</v>
      </c>
      <c r="E73" s="139"/>
      <c r="F73" s="138">
        <f>SUM(F74:F76)</f>
        <v>0</v>
      </c>
      <c r="G73" s="105"/>
    </row>
    <row r="74" spans="1:7" x14ac:dyDescent="0.25">
      <c r="A74" s="105" t="s">
        <v>581</v>
      </c>
      <c r="B74" s="105" t="s">
        <v>582</v>
      </c>
      <c r="C74" s="139">
        <v>0</v>
      </c>
      <c r="D74" s="139" t="s">
        <v>957</v>
      </c>
      <c r="E74" s="139"/>
      <c r="F74" s="139">
        <v>0</v>
      </c>
      <c r="G74" s="105"/>
    </row>
    <row r="75" spans="1:7" x14ac:dyDescent="0.25">
      <c r="A75" s="105" t="s">
        <v>583</v>
      </c>
      <c r="B75" s="105" t="s">
        <v>584</v>
      </c>
      <c r="C75" s="139">
        <v>0</v>
      </c>
      <c r="D75" s="139" t="s">
        <v>957</v>
      </c>
      <c r="E75" s="139"/>
      <c r="F75" s="139">
        <v>0</v>
      </c>
      <c r="G75" s="105"/>
    </row>
    <row r="76" spans="1:7" x14ac:dyDescent="0.25">
      <c r="A76" s="105" t="s">
        <v>1285</v>
      </c>
      <c r="B76" s="105" t="s">
        <v>2</v>
      </c>
      <c r="C76" s="139">
        <v>0</v>
      </c>
      <c r="D76" s="139" t="s">
        <v>957</v>
      </c>
      <c r="E76" s="139"/>
      <c r="F76" s="139">
        <v>0</v>
      </c>
      <c r="G76" s="105"/>
    </row>
    <row r="77" spans="1:7" x14ac:dyDescent="0.25">
      <c r="A77" s="105" t="s">
        <v>585</v>
      </c>
      <c r="B77" s="125" t="s">
        <v>96</v>
      </c>
      <c r="C77" s="138">
        <f>SUM(C78:C87)</f>
        <v>0</v>
      </c>
      <c r="D77" s="138">
        <f>SUM(D78:D87)</f>
        <v>0</v>
      </c>
      <c r="E77" s="139"/>
      <c r="F77" s="138">
        <f>SUM(F78:F87)</f>
        <v>0</v>
      </c>
      <c r="G77" s="105"/>
    </row>
    <row r="78" spans="1:7" x14ac:dyDescent="0.25">
      <c r="A78" s="105" t="s">
        <v>586</v>
      </c>
      <c r="B78" s="126" t="s">
        <v>270</v>
      </c>
      <c r="C78" s="139">
        <v>0</v>
      </c>
      <c r="D78" s="139" t="s">
        <v>957</v>
      </c>
      <c r="E78" s="139"/>
      <c r="F78" s="139">
        <v>0</v>
      </c>
      <c r="G78" s="105"/>
    </row>
    <row r="79" spans="1:7" x14ac:dyDescent="0.25">
      <c r="A79" s="105" t="s">
        <v>587</v>
      </c>
      <c r="B79" s="126" t="s">
        <v>272</v>
      </c>
      <c r="C79" s="139">
        <v>0</v>
      </c>
      <c r="D79" s="139" t="s">
        <v>957</v>
      </c>
      <c r="E79" s="139"/>
      <c r="F79" s="139">
        <v>0</v>
      </c>
      <c r="G79" s="105"/>
    </row>
    <row r="80" spans="1:7" x14ac:dyDescent="0.25">
      <c r="A80" s="105" t="s">
        <v>588</v>
      </c>
      <c r="B80" s="126" t="s">
        <v>274</v>
      </c>
      <c r="C80" s="139">
        <v>0</v>
      </c>
      <c r="D80" s="139" t="s">
        <v>957</v>
      </c>
      <c r="E80" s="139"/>
      <c r="F80" s="139">
        <v>0</v>
      </c>
      <c r="G80" s="105"/>
    </row>
    <row r="81" spans="1:7" x14ac:dyDescent="0.25">
      <c r="A81" s="105" t="s">
        <v>589</v>
      </c>
      <c r="B81" s="126" t="s">
        <v>12</v>
      </c>
      <c r="C81" s="139">
        <v>0</v>
      </c>
      <c r="D81" s="139" t="s">
        <v>957</v>
      </c>
      <c r="E81" s="139"/>
      <c r="F81" s="139">
        <v>0</v>
      </c>
      <c r="G81" s="105"/>
    </row>
    <row r="82" spans="1:7" x14ac:dyDescent="0.25">
      <c r="A82" s="105" t="s">
        <v>590</v>
      </c>
      <c r="B82" s="126" t="s">
        <v>277</v>
      </c>
      <c r="C82" s="139">
        <v>0</v>
      </c>
      <c r="D82" s="139" t="s">
        <v>957</v>
      </c>
      <c r="E82" s="139"/>
      <c r="F82" s="139">
        <v>0</v>
      </c>
      <c r="G82" s="105"/>
    </row>
    <row r="83" spans="1:7" x14ac:dyDescent="0.25">
      <c r="A83" s="105" t="s">
        <v>591</v>
      </c>
      <c r="B83" s="126" t="s">
        <v>279</v>
      </c>
      <c r="C83" s="139">
        <v>0</v>
      </c>
      <c r="D83" s="139" t="s">
        <v>957</v>
      </c>
      <c r="E83" s="139"/>
      <c r="F83" s="139">
        <v>0</v>
      </c>
      <c r="G83" s="105"/>
    </row>
    <row r="84" spans="1:7" x14ac:dyDescent="0.25">
      <c r="A84" s="105" t="s">
        <v>592</v>
      </c>
      <c r="B84" s="126" t="s">
        <v>281</v>
      </c>
      <c r="C84" s="139">
        <v>0</v>
      </c>
      <c r="D84" s="139" t="s">
        <v>957</v>
      </c>
      <c r="E84" s="139"/>
      <c r="F84" s="139">
        <v>0</v>
      </c>
      <c r="G84" s="105"/>
    </row>
    <row r="85" spans="1:7" x14ac:dyDescent="0.25">
      <c r="A85" s="105" t="s">
        <v>593</v>
      </c>
      <c r="B85" s="126" t="s">
        <v>283</v>
      </c>
      <c r="C85" s="139">
        <v>0</v>
      </c>
      <c r="D85" s="139" t="s">
        <v>957</v>
      </c>
      <c r="E85" s="139"/>
      <c r="F85" s="139">
        <v>0</v>
      </c>
      <c r="G85" s="105"/>
    </row>
    <row r="86" spans="1:7" x14ac:dyDescent="0.25">
      <c r="A86" s="105" t="s">
        <v>594</v>
      </c>
      <c r="B86" s="126" t="s">
        <v>285</v>
      </c>
      <c r="C86" s="139">
        <v>0</v>
      </c>
      <c r="D86" s="139" t="s">
        <v>957</v>
      </c>
      <c r="E86" s="139"/>
      <c r="F86" s="139">
        <v>0</v>
      </c>
      <c r="G86" s="105"/>
    </row>
    <row r="87" spans="1:7" x14ac:dyDescent="0.25">
      <c r="A87" s="105" t="s">
        <v>595</v>
      </c>
      <c r="B87" s="126" t="s">
        <v>96</v>
      </c>
      <c r="C87" s="139">
        <v>0</v>
      </c>
      <c r="D87" s="139" t="s">
        <v>957</v>
      </c>
      <c r="E87" s="139"/>
      <c r="F87" s="139">
        <v>0</v>
      </c>
      <c r="G87" s="105"/>
    </row>
    <row r="88" spans="1:7" outlineLevel="1" x14ac:dyDescent="0.25">
      <c r="A88" s="105" t="s">
        <v>596</v>
      </c>
      <c r="B88" s="122" t="s">
        <v>100</v>
      </c>
      <c r="C88" s="139"/>
      <c r="D88" s="139"/>
      <c r="E88" s="139"/>
      <c r="F88" s="139"/>
      <c r="G88" s="105"/>
    </row>
    <row r="89" spans="1:7" outlineLevel="1" x14ac:dyDescent="0.25">
      <c r="A89" s="105" t="s">
        <v>597</v>
      </c>
      <c r="B89" s="122" t="s">
        <v>100</v>
      </c>
      <c r="C89" s="139"/>
      <c r="D89" s="139"/>
      <c r="E89" s="139"/>
      <c r="F89" s="139"/>
      <c r="G89" s="105"/>
    </row>
    <row r="90" spans="1:7" outlineLevel="1" x14ac:dyDescent="0.25">
      <c r="A90" s="105" t="s">
        <v>598</v>
      </c>
      <c r="B90" s="122" t="s">
        <v>100</v>
      </c>
      <c r="C90" s="139"/>
      <c r="D90" s="139"/>
      <c r="E90" s="139"/>
      <c r="F90" s="139"/>
      <c r="G90" s="105"/>
    </row>
    <row r="91" spans="1:7" outlineLevel="1" x14ac:dyDescent="0.25">
      <c r="A91" s="105" t="s">
        <v>599</v>
      </c>
      <c r="B91" s="122" t="s">
        <v>100</v>
      </c>
      <c r="C91" s="139"/>
      <c r="D91" s="139"/>
      <c r="E91" s="139"/>
      <c r="F91" s="139"/>
      <c r="G91" s="105"/>
    </row>
    <row r="92" spans="1:7" outlineLevel="1" x14ac:dyDescent="0.25">
      <c r="A92" s="105" t="s">
        <v>600</v>
      </c>
      <c r="B92" s="122" t="s">
        <v>100</v>
      </c>
      <c r="C92" s="139"/>
      <c r="D92" s="139"/>
      <c r="E92" s="139"/>
      <c r="F92" s="139"/>
      <c r="G92" s="105"/>
    </row>
    <row r="93" spans="1:7" outlineLevel="1" x14ac:dyDescent="0.25">
      <c r="A93" s="105" t="s">
        <v>601</v>
      </c>
      <c r="B93" s="122" t="s">
        <v>100</v>
      </c>
      <c r="C93" s="139"/>
      <c r="D93" s="139"/>
      <c r="E93" s="139"/>
      <c r="F93" s="139"/>
      <c r="G93" s="105"/>
    </row>
    <row r="94" spans="1:7" outlineLevel="1" x14ac:dyDescent="0.25">
      <c r="A94" s="105" t="s">
        <v>602</v>
      </c>
      <c r="B94" s="122" t="s">
        <v>100</v>
      </c>
      <c r="C94" s="139"/>
      <c r="D94" s="139"/>
      <c r="E94" s="139"/>
      <c r="F94" s="139"/>
      <c r="G94" s="105"/>
    </row>
    <row r="95" spans="1:7" outlineLevel="1" x14ac:dyDescent="0.25">
      <c r="A95" s="105" t="s">
        <v>603</v>
      </c>
      <c r="B95" s="122" t="s">
        <v>100</v>
      </c>
      <c r="C95" s="139"/>
      <c r="D95" s="139"/>
      <c r="E95" s="139"/>
      <c r="F95" s="139"/>
      <c r="G95" s="105"/>
    </row>
    <row r="96" spans="1:7" outlineLevel="1" x14ac:dyDescent="0.25">
      <c r="A96" s="105" t="s">
        <v>604</v>
      </c>
      <c r="B96" s="122" t="s">
        <v>100</v>
      </c>
      <c r="C96" s="139"/>
      <c r="D96" s="139"/>
      <c r="E96" s="139"/>
      <c r="F96" s="139"/>
      <c r="G96" s="105"/>
    </row>
    <row r="97" spans="1:7" outlineLevel="1" x14ac:dyDescent="0.25">
      <c r="A97" s="105" t="s">
        <v>605</v>
      </c>
      <c r="B97" s="122" t="s">
        <v>100</v>
      </c>
      <c r="C97" s="139"/>
      <c r="D97" s="139"/>
      <c r="E97" s="139"/>
      <c r="F97" s="139"/>
      <c r="G97" s="105"/>
    </row>
    <row r="98" spans="1:7" ht="15" customHeight="1" x14ac:dyDescent="0.25">
      <c r="A98" s="116"/>
      <c r="B98" s="151" t="s">
        <v>1296</v>
      </c>
      <c r="C98" s="116" t="s">
        <v>513</v>
      </c>
      <c r="D98" s="116" t="s">
        <v>514</v>
      </c>
      <c r="E98" s="123"/>
      <c r="F98" s="118" t="s">
        <v>481</v>
      </c>
      <c r="G98" s="118"/>
    </row>
    <row r="99" spans="1:7" x14ac:dyDescent="0.25">
      <c r="A99" s="105" t="s">
        <v>606</v>
      </c>
      <c r="B99" s="126" t="s">
        <v>1320</v>
      </c>
      <c r="C99" s="139">
        <v>5.3440616973040173E-2</v>
      </c>
      <c r="D99" s="139" t="s">
        <v>957</v>
      </c>
      <c r="E99" s="139"/>
      <c r="F99" s="139">
        <v>5.3440616973040173E-2</v>
      </c>
      <c r="G99" s="105"/>
    </row>
    <row r="100" spans="1:7" x14ac:dyDescent="0.25">
      <c r="A100" s="105" t="s">
        <v>608</v>
      </c>
      <c r="B100" s="126" t="s">
        <v>1321</v>
      </c>
      <c r="C100" s="139">
        <v>3.2435910712032903E-2</v>
      </c>
      <c r="D100" s="139" t="s">
        <v>957</v>
      </c>
      <c r="E100" s="139"/>
      <c r="F100" s="139">
        <v>3.2435910712032903E-2</v>
      </c>
      <c r="G100" s="105"/>
    </row>
    <row r="101" spans="1:7" x14ac:dyDescent="0.25">
      <c r="A101" s="105" t="s">
        <v>609</v>
      </c>
      <c r="B101" s="126" t="s">
        <v>1322</v>
      </c>
      <c r="C101" s="139">
        <v>0.18482954607787888</v>
      </c>
      <c r="D101" s="139" t="s">
        <v>957</v>
      </c>
      <c r="E101" s="139"/>
      <c r="F101" s="139">
        <v>0.18482954607787888</v>
      </c>
      <c r="G101" s="105"/>
    </row>
    <row r="102" spans="1:7" x14ac:dyDescent="0.25">
      <c r="A102" s="105" t="s">
        <v>610</v>
      </c>
      <c r="B102" s="126" t="s">
        <v>1323</v>
      </c>
      <c r="C102" s="139">
        <v>3.6934342169112712E-2</v>
      </c>
      <c r="D102" s="139" t="s">
        <v>957</v>
      </c>
      <c r="E102" s="139"/>
      <c r="F102" s="139">
        <v>3.6934342169112712E-2</v>
      </c>
      <c r="G102" s="105"/>
    </row>
    <row r="103" spans="1:7" x14ac:dyDescent="0.25">
      <c r="A103" s="105" t="s">
        <v>611</v>
      </c>
      <c r="B103" s="126" t="s">
        <v>1324</v>
      </c>
      <c r="C103" s="139">
        <v>0.11942977522924231</v>
      </c>
      <c r="D103" s="139" t="s">
        <v>957</v>
      </c>
      <c r="E103" s="139"/>
      <c r="F103" s="139">
        <v>0.11942977522924231</v>
      </c>
      <c r="G103" s="105"/>
    </row>
    <row r="104" spans="1:7" x14ac:dyDescent="0.25">
      <c r="A104" s="105" t="s">
        <v>612</v>
      </c>
      <c r="B104" s="126" t="s">
        <v>1325</v>
      </c>
      <c r="C104" s="139">
        <v>3.5799089779452731E-3</v>
      </c>
      <c r="D104" s="139" t="s">
        <v>957</v>
      </c>
      <c r="E104" s="139"/>
      <c r="F104" s="139">
        <v>3.5799089779452731E-3</v>
      </c>
      <c r="G104" s="105"/>
    </row>
    <row r="105" spans="1:7" x14ac:dyDescent="0.25">
      <c r="A105" s="105" t="s">
        <v>613</v>
      </c>
      <c r="B105" s="126" t="s">
        <v>1326</v>
      </c>
      <c r="C105" s="139">
        <v>9.2886487006884108E-2</v>
      </c>
      <c r="D105" s="139" t="s">
        <v>957</v>
      </c>
      <c r="E105" s="139"/>
      <c r="F105" s="139">
        <v>9.2886487006884108E-2</v>
      </c>
      <c r="G105" s="105"/>
    </row>
    <row r="106" spans="1:7" x14ac:dyDescent="0.25">
      <c r="A106" s="105" t="s">
        <v>614</v>
      </c>
      <c r="B106" s="126" t="s">
        <v>1327</v>
      </c>
      <c r="C106" s="139">
        <v>0.17869482597383196</v>
      </c>
      <c r="D106" s="139" t="s">
        <v>957</v>
      </c>
      <c r="E106" s="139"/>
      <c r="F106" s="139">
        <v>0.17869482597383196</v>
      </c>
      <c r="G106" s="105"/>
    </row>
    <row r="107" spans="1:7" x14ac:dyDescent="0.25">
      <c r="A107" s="105" t="s">
        <v>615</v>
      </c>
      <c r="B107" s="126" t="s">
        <v>1328</v>
      </c>
      <c r="C107" s="139">
        <v>5.230986143728255E-2</v>
      </c>
      <c r="D107" s="139" t="s">
        <v>957</v>
      </c>
      <c r="E107" s="139"/>
      <c r="F107" s="139">
        <v>5.230986143728255E-2</v>
      </c>
      <c r="G107" s="105"/>
    </row>
    <row r="108" spans="1:7" x14ac:dyDescent="0.25">
      <c r="A108" s="105" t="s">
        <v>616</v>
      </c>
      <c r="B108" s="126" t="s">
        <v>1329</v>
      </c>
      <c r="C108" s="139">
        <v>2.9085371787578966E-2</v>
      </c>
      <c r="D108" s="139" t="s">
        <v>957</v>
      </c>
      <c r="E108" s="139"/>
      <c r="F108" s="139">
        <v>2.9085371787578966E-2</v>
      </c>
      <c r="G108" s="105"/>
    </row>
    <row r="109" spans="1:7" x14ac:dyDescent="0.25">
      <c r="A109" s="105" t="s">
        <v>617</v>
      </c>
      <c r="B109" s="126" t="s">
        <v>1330</v>
      </c>
      <c r="C109" s="139">
        <v>5.8665755472480638E-2</v>
      </c>
      <c r="D109" s="139" t="s">
        <v>957</v>
      </c>
      <c r="E109" s="139"/>
      <c r="F109" s="139">
        <v>5.8665755472480638E-2</v>
      </c>
      <c r="G109" s="105"/>
    </row>
    <row r="110" spans="1:7" x14ac:dyDescent="0.25">
      <c r="A110" s="105" t="s">
        <v>618</v>
      </c>
      <c r="B110" s="126" t="s">
        <v>1331</v>
      </c>
      <c r="C110" s="139">
        <v>0.15770759818268953</v>
      </c>
      <c r="D110" s="139" t="s">
        <v>957</v>
      </c>
      <c r="E110" s="139"/>
      <c r="F110" s="139">
        <v>0.15770759818268953</v>
      </c>
      <c r="G110" s="105"/>
    </row>
    <row r="111" spans="1:7" x14ac:dyDescent="0.25">
      <c r="A111" s="105" t="s">
        <v>619</v>
      </c>
      <c r="B111" s="126"/>
      <c r="C111" s="139"/>
      <c r="D111" s="139"/>
      <c r="E111" s="139"/>
      <c r="F111" s="139"/>
      <c r="G111" s="105"/>
    </row>
    <row r="112" spans="1:7" x14ac:dyDescent="0.25">
      <c r="A112" s="105" t="s">
        <v>620</v>
      </c>
      <c r="B112" s="126"/>
      <c r="C112" s="139"/>
      <c r="D112" s="139"/>
      <c r="E112" s="139"/>
      <c r="F112" s="139"/>
      <c r="G112" s="105"/>
    </row>
    <row r="113" spans="1:7" x14ac:dyDescent="0.25">
      <c r="A113" s="105" t="s">
        <v>621</v>
      </c>
      <c r="B113" s="126"/>
      <c r="C113" s="139"/>
      <c r="D113" s="139"/>
      <c r="E113" s="139"/>
      <c r="F113" s="139"/>
      <c r="G113" s="105"/>
    </row>
    <row r="114" spans="1:7" x14ac:dyDescent="0.25">
      <c r="A114" s="105" t="s">
        <v>622</v>
      </c>
      <c r="B114" s="126"/>
      <c r="C114" s="139"/>
      <c r="D114" s="139"/>
      <c r="E114" s="139"/>
      <c r="F114" s="139"/>
      <c r="G114" s="105"/>
    </row>
    <row r="115" spans="1:7" x14ac:dyDescent="0.25">
      <c r="A115" s="105" t="s">
        <v>623</v>
      </c>
      <c r="B115" s="126"/>
      <c r="C115" s="139"/>
      <c r="D115" s="139"/>
      <c r="E115" s="139"/>
      <c r="F115" s="139"/>
      <c r="G115" s="105"/>
    </row>
    <row r="116" spans="1:7" x14ac:dyDescent="0.25">
      <c r="A116" s="105" t="s">
        <v>624</v>
      </c>
      <c r="B116" s="126"/>
      <c r="C116" s="139"/>
      <c r="D116" s="139"/>
      <c r="E116" s="139"/>
      <c r="F116" s="139"/>
      <c r="G116" s="105"/>
    </row>
    <row r="117" spans="1:7" x14ac:dyDescent="0.25">
      <c r="A117" s="105" t="s">
        <v>625</v>
      </c>
      <c r="B117" s="126"/>
      <c r="C117" s="139"/>
      <c r="D117" s="139"/>
      <c r="E117" s="139"/>
      <c r="F117" s="139"/>
      <c r="G117" s="105"/>
    </row>
    <row r="118" spans="1:7" x14ac:dyDescent="0.25">
      <c r="A118" s="105" t="s">
        <v>626</v>
      </c>
      <c r="B118" s="126"/>
      <c r="C118" s="139"/>
      <c r="D118" s="139"/>
      <c r="E118" s="139"/>
      <c r="F118" s="139"/>
      <c r="G118" s="105"/>
    </row>
    <row r="119" spans="1:7" x14ac:dyDescent="0.25">
      <c r="A119" s="105" t="s">
        <v>627</v>
      </c>
      <c r="B119" s="126"/>
      <c r="C119" s="139"/>
      <c r="D119" s="139"/>
      <c r="E119" s="139"/>
      <c r="F119" s="139"/>
      <c r="G119" s="105"/>
    </row>
    <row r="120" spans="1:7" x14ac:dyDescent="0.25">
      <c r="A120" s="105" t="s">
        <v>628</v>
      </c>
      <c r="B120" s="126"/>
      <c r="C120" s="139"/>
      <c r="D120" s="139"/>
      <c r="E120" s="139"/>
      <c r="F120" s="139"/>
      <c r="G120" s="105"/>
    </row>
    <row r="121" spans="1:7" x14ac:dyDescent="0.25">
      <c r="A121" s="105" t="s">
        <v>629</v>
      </c>
      <c r="B121" s="126"/>
      <c r="C121" s="139"/>
      <c r="D121" s="139"/>
      <c r="E121" s="139"/>
      <c r="F121" s="139"/>
      <c r="G121" s="105"/>
    </row>
    <row r="122" spans="1:7" x14ac:dyDescent="0.25">
      <c r="A122" s="105" t="s">
        <v>630</v>
      </c>
      <c r="B122" s="126"/>
      <c r="C122" s="139"/>
      <c r="D122" s="139"/>
      <c r="E122" s="139"/>
      <c r="F122" s="139"/>
      <c r="G122" s="105"/>
    </row>
    <row r="123" spans="1:7" x14ac:dyDescent="0.25">
      <c r="A123" s="105" t="s">
        <v>631</v>
      </c>
      <c r="B123" s="126"/>
      <c r="C123" s="139"/>
      <c r="D123" s="139"/>
      <c r="E123" s="139"/>
      <c r="F123" s="139"/>
      <c r="G123" s="105"/>
    </row>
    <row r="124" spans="1:7" x14ac:dyDescent="0.25">
      <c r="A124" s="105" t="s">
        <v>632</v>
      </c>
      <c r="B124" s="126"/>
      <c r="C124" s="139"/>
      <c r="D124" s="139"/>
      <c r="E124" s="139"/>
      <c r="F124" s="139"/>
      <c r="G124" s="105"/>
    </row>
    <row r="125" spans="1:7" x14ac:dyDescent="0.25">
      <c r="A125" s="105" t="s">
        <v>633</v>
      </c>
      <c r="B125" s="126"/>
      <c r="C125" s="139"/>
      <c r="D125" s="139"/>
      <c r="E125" s="139"/>
      <c r="F125" s="139"/>
      <c r="G125" s="105"/>
    </row>
    <row r="126" spans="1:7" x14ac:dyDescent="0.25">
      <c r="A126" s="105" t="s">
        <v>634</v>
      </c>
      <c r="B126" s="126"/>
      <c r="C126" s="139"/>
      <c r="D126" s="139"/>
      <c r="E126" s="139"/>
      <c r="F126" s="139"/>
      <c r="G126" s="105"/>
    </row>
    <row r="127" spans="1:7" x14ac:dyDescent="0.25">
      <c r="A127" s="105" t="s">
        <v>635</v>
      </c>
      <c r="B127" s="126"/>
      <c r="C127" s="139"/>
      <c r="D127" s="139"/>
      <c r="E127" s="139"/>
      <c r="F127" s="139"/>
      <c r="G127" s="105"/>
    </row>
    <row r="128" spans="1:7" x14ac:dyDescent="0.25">
      <c r="A128" s="105" t="s">
        <v>636</v>
      </c>
      <c r="B128" s="126"/>
      <c r="C128" s="139"/>
      <c r="D128" s="139"/>
      <c r="E128" s="139"/>
      <c r="F128" s="139"/>
      <c r="G128" s="105"/>
    </row>
    <row r="129" spans="1:7" x14ac:dyDescent="0.25">
      <c r="A129" s="105" t="s">
        <v>637</v>
      </c>
      <c r="B129" s="126"/>
      <c r="C129" s="139"/>
      <c r="D129" s="139"/>
      <c r="E129" s="139"/>
      <c r="F129" s="139"/>
      <c r="G129" s="105"/>
    </row>
    <row r="130" spans="1:7" x14ac:dyDescent="0.25">
      <c r="A130" s="105" t="s">
        <v>1259</v>
      </c>
      <c r="B130" s="126"/>
      <c r="C130" s="139"/>
      <c r="D130" s="139"/>
      <c r="E130" s="139"/>
      <c r="F130" s="139"/>
      <c r="G130" s="105"/>
    </row>
    <row r="131" spans="1:7" x14ac:dyDescent="0.25">
      <c r="A131" s="105" t="s">
        <v>1260</v>
      </c>
      <c r="B131" s="126"/>
      <c r="C131" s="139"/>
      <c r="D131" s="139"/>
      <c r="E131" s="139"/>
      <c r="F131" s="139"/>
      <c r="G131" s="105"/>
    </row>
    <row r="132" spans="1:7" x14ac:dyDescent="0.25">
      <c r="A132" s="105" t="s">
        <v>1261</v>
      </c>
      <c r="B132" s="126"/>
      <c r="C132" s="139"/>
      <c r="D132" s="139"/>
      <c r="E132" s="139"/>
      <c r="F132" s="139"/>
      <c r="G132" s="105"/>
    </row>
    <row r="133" spans="1:7" x14ac:dyDescent="0.25">
      <c r="A133" s="105" t="s">
        <v>1262</v>
      </c>
      <c r="B133" s="126"/>
      <c r="C133" s="139"/>
      <c r="D133" s="139"/>
      <c r="E133" s="139"/>
      <c r="F133" s="139"/>
      <c r="G133" s="105"/>
    </row>
    <row r="134" spans="1:7" x14ac:dyDescent="0.25">
      <c r="A134" s="105" t="s">
        <v>1263</v>
      </c>
      <c r="B134" s="126"/>
      <c r="C134" s="139"/>
      <c r="D134" s="139"/>
      <c r="E134" s="139"/>
      <c r="F134" s="139"/>
      <c r="G134" s="105"/>
    </row>
    <row r="135" spans="1:7" x14ac:dyDescent="0.25">
      <c r="A135" s="105" t="s">
        <v>1264</v>
      </c>
      <c r="B135" s="126"/>
      <c r="C135" s="139"/>
      <c r="D135" s="139"/>
      <c r="E135" s="139"/>
      <c r="F135" s="139"/>
      <c r="G135" s="105"/>
    </row>
    <row r="136" spans="1:7" x14ac:dyDescent="0.25">
      <c r="A136" s="105" t="s">
        <v>1265</v>
      </c>
      <c r="B136" s="126"/>
      <c r="C136" s="139"/>
      <c r="D136" s="139"/>
      <c r="E136" s="139"/>
      <c r="F136" s="139"/>
      <c r="G136" s="105"/>
    </row>
    <row r="137" spans="1:7" x14ac:dyDescent="0.25">
      <c r="A137" s="105" t="s">
        <v>1266</v>
      </c>
      <c r="B137" s="126"/>
      <c r="C137" s="139"/>
      <c r="D137" s="139"/>
      <c r="E137" s="139"/>
      <c r="F137" s="139"/>
      <c r="G137" s="105"/>
    </row>
    <row r="138" spans="1:7" x14ac:dyDescent="0.25">
      <c r="A138" s="105" t="s">
        <v>1267</v>
      </c>
      <c r="B138" s="126"/>
      <c r="C138" s="139"/>
      <c r="D138" s="139"/>
      <c r="E138" s="139"/>
      <c r="F138" s="139"/>
      <c r="G138" s="105"/>
    </row>
    <row r="139" spans="1:7" x14ac:dyDescent="0.25">
      <c r="A139" s="105" t="s">
        <v>1268</v>
      </c>
      <c r="B139" s="126"/>
      <c r="C139" s="139"/>
      <c r="D139" s="139"/>
      <c r="E139" s="139"/>
      <c r="F139" s="139"/>
      <c r="G139" s="105"/>
    </row>
    <row r="140" spans="1:7" x14ac:dyDescent="0.25">
      <c r="A140" s="105" t="s">
        <v>1269</v>
      </c>
      <c r="B140" s="126"/>
      <c r="C140" s="139"/>
      <c r="D140" s="139"/>
      <c r="E140" s="139"/>
      <c r="F140" s="139"/>
      <c r="G140" s="105"/>
    </row>
    <row r="141" spans="1:7" x14ac:dyDescent="0.25">
      <c r="A141" s="105" t="s">
        <v>1270</v>
      </c>
      <c r="B141" s="126"/>
      <c r="C141" s="139"/>
      <c r="D141" s="139"/>
      <c r="E141" s="139"/>
      <c r="F141" s="139"/>
      <c r="G141" s="105"/>
    </row>
    <row r="142" spans="1:7" x14ac:dyDescent="0.25">
      <c r="A142" s="105" t="s">
        <v>1271</v>
      </c>
      <c r="B142" s="126"/>
      <c r="C142" s="139"/>
      <c r="D142" s="139"/>
      <c r="E142" s="139"/>
      <c r="F142" s="139"/>
      <c r="G142" s="105"/>
    </row>
    <row r="143" spans="1:7" x14ac:dyDescent="0.25">
      <c r="A143" s="105" t="s">
        <v>1272</v>
      </c>
      <c r="B143" s="126"/>
      <c r="C143" s="139"/>
      <c r="D143" s="139"/>
      <c r="E143" s="139"/>
      <c r="F143" s="139"/>
      <c r="G143" s="105"/>
    </row>
    <row r="144" spans="1:7" x14ac:dyDescent="0.25">
      <c r="A144" s="105" t="s">
        <v>1273</v>
      </c>
      <c r="B144" s="126"/>
      <c r="C144" s="139"/>
      <c r="D144" s="139"/>
      <c r="E144" s="139"/>
      <c r="F144" s="139"/>
      <c r="G144" s="105"/>
    </row>
    <row r="145" spans="1:7" x14ac:dyDescent="0.25">
      <c r="A145" s="105" t="s">
        <v>1274</v>
      </c>
      <c r="B145" s="126"/>
      <c r="C145" s="139"/>
      <c r="D145" s="139"/>
      <c r="E145" s="139"/>
      <c r="F145" s="139"/>
      <c r="G145" s="105"/>
    </row>
    <row r="146" spans="1:7" x14ac:dyDescent="0.25">
      <c r="A146" s="105" t="s">
        <v>1275</v>
      </c>
      <c r="B146" s="126"/>
      <c r="C146" s="139"/>
      <c r="D146" s="139"/>
      <c r="E146" s="139"/>
      <c r="F146" s="139"/>
      <c r="G146" s="105"/>
    </row>
    <row r="147" spans="1:7" x14ac:dyDescent="0.25">
      <c r="A147" s="105" t="s">
        <v>1276</v>
      </c>
      <c r="B147" s="126"/>
      <c r="C147" s="139"/>
      <c r="D147" s="139"/>
      <c r="E147" s="139"/>
      <c r="F147" s="139"/>
      <c r="G147" s="105"/>
    </row>
    <row r="148" spans="1:7" x14ac:dyDescent="0.25">
      <c r="A148" s="105" t="s">
        <v>1277</v>
      </c>
      <c r="B148" s="126"/>
      <c r="C148" s="139"/>
      <c r="D148" s="139"/>
      <c r="E148" s="139"/>
      <c r="F148" s="139"/>
      <c r="G148" s="105"/>
    </row>
    <row r="149" spans="1:7" ht="15" customHeight="1" x14ac:dyDescent="0.25">
      <c r="A149" s="116"/>
      <c r="B149" s="117" t="s">
        <v>638</v>
      </c>
      <c r="C149" s="116" t="s">
        <v>513</v>
      </c>
      <c r="D149" s="116" t="s">
        <v>514</v>
      </c>
      <c r="E149" s="123"/>
      <c r="F149" s="118" t="s">
        <v>481</v>
      </c>
      <c r="G149" s="118"/>
    </row>
    <row r="150" spans="1:7" x14ac:dyDescent="0.25">
      <c r="A150" s="105" t="s">
        <v>639</v>
      </c>
      <c r="B150" s="105" t="s">
        <v>640</v>
      </c>
      <c r="C150" s="139">
        <v>0.89047096053209185</v>
      </c>
      <c r="D150" s="139" t="s">
        <v>957</v>
      </c>
      <c r="E150" s="140"/>
      <c r="F150" s="139">
        <v>0.89047096053209185</v>
      </c>
    </row>
    <row r="151" spans="1:7" x14ac:dyDescent="0.25">
      <c r="A151" s="105" t="s">
        <v>641</v>
      </c>
      <c r="B151" s="105" t="s">
        <v>642</v>
      </c>
      <c r="C151" s="139">
        <v>0.10952903946790811</v>
      </c>
      <c r="D151" s="139" t="s">
        <v>957</v>
      </c>
      <c r="E151" s="140"/>
      <c r="F151" s="139">
        <v>0.10952903946790811</v>
      </c>
    </row>
    <row r="152" spans="1:7" x14ac:dyDescent="0.25">
      <c r="A152" s="105" t="s">
        <v>643</v>
      </c>
      <c r="B152" s="105" t="s">
        <v>96</v>
      </c>
      <c r="C152" s="139">
        <v>0</v>
      </c>
      <c r="D152" s="139" t="s">
        <v>957</v>
      </c>
      <c r="E152" s="140"/>
      <c r="F152" s="139">
        <v>0</v>
      </c>
    </row>
    <row r="153" spans="1:7" outlineLevel="1" x14ac:dyDescent="0.25">
      <c r="A153" s="105" t="s">
        <v>644</v>
      </c>
      <c r="C153" s="139"/>
      <c r="D153" s="139"/>
      <c r="E153" s="140"/>
      <c r="F153" s="139"/>
    </row>
    <row r="154" spans="1:7" outlineLevel="1" x14ac:dyDescent="0.25">
      <c r="A154" s="105" t="s">
        <v>645</v>
      </c>
      <c r="C154" s="139"/>
      <c r="D154" s="139"/>
      <c r="E154" s="140"/>
      <c r="F154" s="139"/>
    </row>
    <row r="155" spans="1:7" outlineLevel="1" x14ac:dyDescent="0.25">
      <c r="A155" s="105" t="s">
        <v>646</v>
      </c>
      <c r="C155" s="139"/>
      <c r="D155" s="139"/>
      <c r="E155" s="140"/>
      <c r="F155" s="139"/>
    </row>
    <row r="156" spans="1:7" outlineLevel="1" x14ac:dyDescent="0.25">
      <c r="A156" s="105" t="s">
        <v>647</v>
      </c>
      <c r="C156" s="139"/>
      <c r="D156" s="139"/>
      <c r="E156" s="140"/>
      <c r="F156" s="139"/>
    </row>
    <row r="157" spans="1:7" outlineLevel="1" x14ac:dyDescent="0.25">
      <c r="A157" s="105" t="s">
        <v>648</v>
      </c>
      <c r="C157" s="139"/>
      <c r="D157" s="139"/>
      <c r="E157" s="140"/>
      <c r="F157" s="139"/>
    </row>
    <row r="158" spans="1:7" outlineLevel="1" x14ac:dyDescent="0.25">
      <c r="A158" s="105" t="s">
        <v>649</v>
      </c>
      <c r="C158" s="139"/>
      <c r="D158" s="139"/>
      <c r="E158" s="140"/>
      <c r="F158" s="139"/>
    </row>
    <row r="159" spans="1:7" ht="15" customHeight="1" x14ac:dyDescent="0.25">
      <c r="A159" s="116"/>
      <c r="B159" s="117" t="s">
        <v>650</v>
      </c>
      <c r="C159" s="116" t="s">
        <v>513</v>
      </c>
      <c r="D159" s="116" t="s">
        <v>514</v>
      </c>
      <c r="E159" s="123"/>
      <c r="F159" s="118" t="s">
        <v>481</v>
      </c>
      <c r="G159" s="118"/>
    </row>
    <row r="160" spans="1:7" x14ac:dyDescent="0.25">
      <c r="A160" s="105" t="s">
        <v>651</v>
      </c>
      <c r="B160" s="105" t="s">
        <v>652</v>
      </c>
      <c r="C160" s="139">
        <v>2.3438677867196552E-2</v>
      </c>
      <c r="D160" s="139" t="s">
        <v>957</v>
      </c>
      <c r="E160" s="140"/>
      <c r="F160" s="139">
        <v>2.3438677867196552E-2</v>
      </c>
    </row>
    <row r="161" spans="1:7" x14ac:dyDescent="0.25">
      <c r="A161" s="105" t="s">
        <v>653</v>
      </c>
      <c r="B161" s="105" t="s">
        <v>654</v>
      </c>
      <c r="C161" s="139">
        <v>0.7729147564745027</v>
      </c>
      <c r="D161" s="139" t="s">
        <v>957</v>
      </c>
      <c r="E161" s="140"/>
      <c r="F161" s="139">
        <v>0.7729147564745027</v>
      </c>
    </row>
    <row r="162" spans="1:7" x14ac:dyDescent="0.25">
      <c r="A162" s="105" t="s">
        <v>655</v>
      </c>
      <c r="B162" s="105" t="s">
        <v>96</v>
      </c>
      <c r="C162" s="139">
        <v>0.20364656565830075</v>
      </c>
      <c r="D162" s="139" t="s">
        <v>957</v>
      </c>
      <c r="E162" s="140"/>
      <c r="F162" s="139">
        <v>0.20364656565830075</v>
      </c>
    </row>
    <row r="163" spans="1:7" outlineLevel="1" x14ac:dyDescent="0.25">
      <c r="A163" s="105" t="s">
        <v>656</v>
      </c>
      <c r="E163" s="100"/>
    </row>
    <row r="164" spans="1:7" outlineLevel="1" x14ac:dyDescent="0.25">
      <c r="A164" s="105" t="s">
        <v>657</v>
      </c>
      <c r="E164" s="100"/>
    </row>
    <row r="165" spans="1:7" outlineLevel="1" x14ac:dyDescent="0.25">
      <c r="A165" s="105" t="s">
        <v>658</v>
      </c>
      <c r="E165" s="100"/>
    </row>
    <row r="166" spans="1:7" outlineLevel="1" x14ac:dyDescent="0.25">
      <c r="A166" s="105" t="s">
        <v>659</v>
      </c>
      <c r="E166" s="100"/>
    </row>
    <row r="167" spans="1:7" outlineLevel="1" x14ac:dyDescent="0.25">
      <c r="A167" s="105" t="s">
        <v>660</v>
      </c>
      <c r="E167" s="100"/>
    </row>
    <row r="168" spans="1:7" outlineLevel="1" x14ac:dyDescent="0.25">
      <c r="A168" s="105" t="s">
        <v>661</v>
      </c>
      <c r="E168" s="100"/>
    </row>
    <row r="169" spans="1:7" ht="15" customHeight="1" x14ac:dyDescent="0.25">
      <c r="A169" s="116"/>
      <c r="B169" s="117" t="s">
        <v>662</v>
      </c>
      <c r="C169" s="116" t="s">
        <v>513</v>
      </c>
      <c r="D169" s="116" t="s">
        <v>514</v>
      </c>
      <c r="E169" s="123"/>
      <c r="F169" s="118" t="s">
        <v>481</v>
      </c>
      <c r="G169" s="118"/>
    </row>
    <row r="170" spans="1:7" x14ac:dyDescent="0.25">
      <c r="A170" s="105" t="s">
        <v>663</v>
      </c>
      <c r="B170" s="127" t="s">
        <v>664</v>
      </c>
      <c r="C170" s="139">
        <v>8.4065256630544094E-2</v>
      </c>
      <c r="D170" s="139" t="s">
        <v>957</v>
      </c>
      <c r="E170" s="140"/>
      <c r="F170" s="139">
        <v>8.4065256630544094E-2</v>
      </c>
    </row>
    <row r="171" spans="1:7" x14ac:dyDescent="0.25">
      <c r="A171" s="105" t="s">
        <v>665</v>
      </c>
      <c r="B171" s="127" t="s">
        <v>666</v>
      </c>
      <c r="C171" s="139">
        <v>0.2100753844430425</v>
      </c>
      <c r="D171" s="139" t="s">
        <v>957</v>
      </c>
      <c r="E171" s="140"/>
      <c r="F171" s="139">
        <v>0.2100753844430425</v>
      </c>
    </row>
    <row r="172" spans="1:7" x14ac:dyDescent="0.25">
      <c r="A172" s="105" t="s">
        <v>667</v>
      </c>
      <c r="B172" s="127" t="s">
        <v>668</v>
      </c>
      <c r="C172" s="139">
        <v>0.18403734464585381</v>
      </c>
      <c r="D172" s="139" t="s">
        <v>957</v>
      </c>
      <c r="E172" s="139"/>
      <c r="F172" s="139">
        <v>0.18403734464585381</v>
      </c>
    </row>
    <row r="173" spans="1:7" x14ac:dyDescent="0.25">
      <c r="A173" s="105" t="s">
        <v>669</v>
      </c>
      <c r="B173" s="127" t="s">
        <v>670</v>
      </c>
      <c r="C173" s="139">
        <v>0.19679602647703107</v>
      </c>
      <c r="D173" s="139" t="s">
        <v>957</v>
      </c>
      <c r="E173" s="139"/>
      <c r="F173" s="139">
        <v>0.19679602647703107</v>
      </c>
    </row>
    <row r="174" spans="1:7" x14ac:dyDescent="0.25">
      <c r="A174" s="105" t="s">
        <v>671</v>
      </c>
      <c r="B174" s="127" t="s">
        <v>672</v>
      </c>
      <c r="C174" s="139">
        <v>0.32502598780352876</v>
      </c>
      <c r="D174" s="139" t="s">
        <v>957</v>
      </c>
      <c r="E174" s="139"/>
      <c r="F174" s="139">
        <v>0.32502598780352876</v>
      </c>
    </row>
    <row r="175" spans="1:7" outlineLevel="1" x14ac:dyDescent="0.25">
      <c r="A175" s="105" t="s">
        <v>673</v>
      </c>
      <c r="B175" s="124"/>
      <c r="C175" s="139"/>
      <c r="D175" s="139"/>
      <c r="E175" s="139"/>
      <c r="F175" s="139"/>
    </row>
    <row r="176" spans="1:7" outlineLevel="1" x14ac:dyDescent="0.25">
      <c r="A176" s="105" t="s">
        <v>674</v>
      </c>
      <c r="B176" s="124"/>
      <c r="C176" s="139"/>
      <c r="D176" s="139"/>
      <c r="E176" s="139"/>
      <c r="F176" s="139"/>
    </row>
    <row r="177" spans="1:7" outlineLevel="1" x14ac:dyDescent="0.25">
      <c r="A177" s="105" t="s">
        <v>675</v>
      </c>
      <c r="B177" s="127"/>
      <c r="C177" s="139"/>
      <c r="D177" s="139"/>
      <c r="E177" s="139"/>
      <c r="F177" s="139"/>
    </row>
    <row r="178" spans="1:7" outlineLevel="1" x14ac:dyDescent="0.25">
      <c r="A178" s="105" t="s">
        <v>676</v>
      </c>
      <c r="B178" s="127"/>
      <c r="C178" s="139"/>
      <c r="D178" s="139"/>
      <c r="E178" s="139"/>
      <c r="F178" s="139"/>
    </row>
    <row r="179" spans="1:7" ht="15" customHeight="1" x14ac:dyDescent="0.25">
      <c r="A179" s="116"/>
      <c r="B179" s="117" t="s">
        <v>677</v>
      </c>
      <c r="C179" s="116" t="s">
        <v>513</v>
      </c>
      <c r="D179" s="116" t="s">
        <v>514</v>
      </c>
      <c r="E179" s="123"/>
      <c r="F179" s="118" t="s">
        <v>481</v>
      </c>
      <c r="G179" s="118"/>
    </row>
    <row r="180" spans="1:7" x14ac:dyDescent="0.25">
      <c r="A180" s="105" t="s">
        <v>678</v>
      </c>
      <c r="B180" s="105" t="s">
        <v>679</v>
      </c>
      <c r="C180" s="139">
        <v>6.9999999999999999E-4</v>
      </c>
      <c r="D180" s="139">
        <v>0</v>
      </c>
      <c r="E180" s="140"/>
      <c r="F180" s="139">
        <v>6.9999999999999999E-4</v>
      </c>
    </row>
    <row r="181" spans="1:7" outlineLevel="1" x14ac:dyDescent="0.25">
      <c r="A181" s="105" t="s">
        <v>680</v>
      </c>
      <c r="B181" s="128"/>
      <c r="C181" s="139"/>
      <c r="D181" s="139"/>
      <c r="E181" s="140"/>
      <c r="F181" s="139"/>
    </row>
    <row r="182" spans="1:7" outlineLevel="1" x14ac:dyDescent="0.25">
      <c r="A182" s="105" t="s">
        <v>681</v>
      </c>
      <c r="B182" s="128"/>
      <c r="C182" s="139"/>
      <c r="D182" s="139"/>
      <c r="E182" s="140"/>
      <c r="F182" s="139"/>
    </row>
    <row r="183" spans="1:7" outlineLevel="1" x14ac:dyDescent="0.25">
      <c r="A183" s="105" t="s">
        <v>682</v>
      </c>
      <c r="B183" s="128"/>
      <c r="C183" s="139"/>
      <c r="D183" s="139"/>
      <c r="E183" s="140"/>
      <c r="F183" s="139"/>
    </row>
    <row r="184" spans="1:7" outlineLevel="1" x14ac:dyDescent="0.25">
      <c r="A184" s="105" t="s">
        <v>683</v>
      </c>
      <c r="B184" s="128"/>
      <c r="C184" s="139"/>
      <c r="D184" s="139"/>
      <c r="E184" s="140"/>
      <c r="F184" s="139"/>
    </row>
    <row r="185" spans="1:7" ht="18.75" x14ac:dyDescent="0.25">
      <c r="A185" s="129"/>
      <c r="B185" s="130" t="s">
        <v>478</v>
      </c>
      <c r="C185" s="129"/>
      <c r="D185" s="129"/>
      <c r="E185" s="129"/>
      <c r="F185" s="131"/>
      <c r="G185" s="131"/>
    </row>
    <row r="186" spans="1:7" ht="15" customHeight="1" x14ac:dyDescent="0.25">
      <c r="A186" s="116"/>
      <c r="B186" s="117" t="s">
        <v>684</v>
      </c>
      <c r="C186" s="116" t="s">
        <v>685</v>
      </c>
      <c r="D186" s="116" t="s">
        <v>686</v>
      </c>
      <c r="E186" s="123"/>
      <c r="F186" s="116" t="s">
        <v>513</v>
      </c>
      <c r="G186" s="116" t="s">
        <v>687</v>
      </c>
    </row>
    <row r="187" spans="1:7" x14ac:dyDescent="0.25">
      <c r="A187" s="105" t="s">
        <v>688</v>
      </c>
      <c r="B187" s="126" t="s">
        <v>689</v>
      </c>
      <c r="C187" s="161">
        <v>140315.79791674504</v>
      </c>
      <c r="E187" s="132"/>
      <c r="F187" s="133"/>
      <c r="G187" s="133"/>
    </row>
    <row r="188" spans="1:7" x14ac:dyDescent="0.25">
      <c r="A188" s="132"/>
      <c r="B188" s="134"/>
      <c r="C188" s="132"/>
      <c r="D188" s="132"/>
      <c r="E188" s="132"/>
      <c r="F188" s="133"/>
      <c r="G188" s="133"/>
    </row>
    <row r="189" spans="1:7" x14ac:dyDescent="0.25">
      <c r="B189" s="126" t="s">
        <v>690</v>
      </c>
      <c r="C189" s="132"/>
      <c r="D189" s="132"/>
      <c r="E189" s="132"/>
      <c r="F189" s="133"/>
      <c r="G189" s="133"/>
    </row>
    <row r="190" spans="1:7" x14ac:dyDescent="0.25">
      <c r="A190" s="105" t="s">
        <v>691</v>
      </c>
      <c r="B190" s="126" t="s">
        <v>1332</v>
      </c>
      <c r="C190" s="161">
        <v>1967994.8099999998</v>
      </c>
      <c r="D190" s="164">
        <v>1051</v>
      </c>
      <c r="E190" s="132"/>
      <c r="F190" s="160">
        <f>IF($C$214=0,"",IF(C190="[for completion]","",IF(C190="","",C190/$C$214)))</f>
        <v>3.7716052772901107E-4</v>
      </c>
      <c r="G190" s="160">
        <f>IF($D$214=0,"",IF(D190="[for completion]","",IF(D190="","",D190/$D$214)))</f>
        <v>2.8262564874821847E-2</v>
      </c>
    </row>
    <row r="191" spans="1:7" x14ac:dyDescent="0.25">
      <c r="A191" s="105" t="s">
        <v>692</v>
      </c>
      <c r="B191" s="126" t="s">
        <v>1333</v>
      </c>
      <c r="C191" s="161">
        <v>5573881.7799999993</v>
      </c>
      <c r="D191" s="164">
        <v>749</v>
      </c>
      <c r="E191" s="132"/>
      <c r="F191" s="160">
        <f t="shared" ref="F191:F213" si="1">IF($C$214=0,"",IF(C191="[for completion]","",IF(C191="","",C191/$C$214)))</f>
        <v>1.0682183626510274E-3</v>
      </c>
      <c r="G191" s="160">
        <f t="shared" ref="G191:G213" si="2">IF($D$214=0,"",IF(D191="[for completion]","",IF(D191="","",D191/$D$214)))</f>
        <v>2.0141447279963427E-2</v>
      </c>
    </row>
    <row r="192" spans="1:7" x14ac:dyDescent="0.25">
      <c r="A192" s="105" t="s">
        <v>693</v>
      </c>
      <c r="B192" s="126" t="s">
        <v>1334</v>
      </c>
      <c r="C192" s="161">
        <v>43083137.390000001</v>
      </c>
      <c r="D192" s="164">
        <v>2436</v>
      </c>
      <c r="E192" s="132"/>
      <c r="F192" s="160">
        <f t="shared" si="1"/>
        <v>8.2567589872017452E-3</v>
      </c>
      <c r="G192" s="160">
        <f t="shared" si="2"/>
        <v>6.5506763116142744E-2</v>
      </c>
    </row>
    <row r="193" spans="1:7" x14ac:dyDescent="0.25">
      <c r="A193" s="105" t="s">
        <v>694</v>
      </c>
      <c r="B193" s="126" t="s">
        <v>1335</v>
      </c>
      <c r="C193" s="161">
        <v>158858974.81</v>
      </c>
      <c r="D193" s="164">
        <v>4245</v>
      </c>
      <c r="E193" s="132"/>
      <c r="F193" s="160">
        <f t="shared" si="1"/>
        <v>3.044486421883871E-2</v>
      </c>
      <c r="G193" s="160">
        <f t="shared" si="2"/>
        <v>0.11415279533170195</v>
      </c>
    </row>
    <row r="194" spans="1:7" x14ac:dyDescent="0.25">
      <c r="A194" s="105" t="s">
        <v>695</v>
      </c>
      <c r="B194" s="126" t="s">
        <v>1336</v>
      </c>
      <c r="C194" s="161">
        <v>274556182.31</v>
      </c>
      <c r="D194" s="164">
        <v>4382</v>
      </c>
      <c r="E194" s="132"/>
      <c r="F194" s="160">
        <f t="shared" si="1"/>
        <v>5.2617900253152695E-2</v>
      </c>
      <c r="G194" s="160">
        <f t="shared" si="2"/>
        <v>0.11783687847903837</v>
      </c>
    </row>
    <row r="195" spans="1:7" x14ac:dyDescent="0.25">
      <c r="A195" s="105" t="s">
        <v>696</v>
      </c>
      <c r="B195" s="126" t="s">
        <v>1337</v>
      </c>
      <c r="C195" s="161">
        <v>379351685.92000002</v>
      </c>
      <c r="D195" s="164">
        <v>4342</v>
      </c>
      <c r="E195" s="132"/>
      <c r="F195" s="160">
        <f t="shared" si="1"/>
        <v>7.270165618804518E-2</v>
      </c>
      <c r="G195" s="160">
        <f t="shared" si="2"/>
        <v>0.11676123376448759</v>
      </c>
    </row>
    <row r="196" spans="1:7" x14ac:dyDescent="0.25">
      <c r="A196" s="105" t="s">
        <v>697</v>
      </c>
      <c r="B196" s="126" t="s">
        <v>1338</v>
      </c>
      <c r="C196" s="161">
        <v>876022841.88999999</v>
      </c>
      <c r="D196" s="164">
        <v>7089</v>
      </c>
      <c r="E196" s="132"/>
      <c r="F196" s="160">
        <f t="shared" si="1"/>
        <v>0.16788725034793181</v>
      </c>
      <c r="G196" s="160">
        <f t="shared" si="2"/>
        <v>0.19063113453626268</v>
      </c>
    </row>
    <row r="197" spans="1:7" x14ac:dyDescent="0.25">
      <c r="A197" s="105" t="s">
        <v>698</v>
      </c>
      <c r="B197" s="126" t="s">
        <v>1339</v>
      </c>
      <c r="C197" s="161">
        <v>774306904.33000004</v>
      </c>
      <c r="D197" s="164">
        <v>4477</v>
      </c>
      <c r="E197" s="132"/>
      <c r="F197" s="160">
        <f t="shared" si="1"/>
        <v>0.14839368436206382</v>
      </c>
      <c r="G197" s="160">
        <f t="shared" si="2"/>
        <v>0.12039153467609648</v>
      </c>
    </row>
    <row r="198" spans="1:7" x14ac:dyDescent="0.25">
      <c r="A198" s="105" t="s">
        <v>699</v>
      </c>
      <c r="B198" s="126" t="s">
        <v>1340</v>
      </c>
      <c r="C198" s="161">
        <v>626591287.63999999</v>
      </c>
      <c r="D198" s="164">
        <v>2809</v>
      </c>
      <c r="E198" s="132"/>
      <c r="F198" s="160">
        <f t="shared" si="1"/>
        <v>0.12008441257866072</v>
      </c>
      <c r="G198" s="160">
        <f t="shared" si="2"/>
        <v>7.5537150079328791E-2</v>
      </c>
    </row>
    <row r="199" spans="1:7" x14ac:dyDescent="0.25">
      <c r="A199" s="105" t="s">
        <v>700</v>
      </c>
      <c r="B199" s="126" t="s">
        <v>1341</v>
      </c>
      <c r="C199" s="161">
        <v>493945328.75</v>
      </c>
      <c r="D199" s="164">
        <v>1804</v>
      </c>
      <c r="E199" s="126"/>
      <c r="F199" s="160">
        <f t="shared" si="1"/>
        <v>9.4663197237105465E-2</v>
      </c>
      <c r="G199" s="160">
        <f t="shared" si="2"/>
        <v>4.8511576626240352E-2</v>
      </c>
    </row>
    <row r="200" spans="1:7" x14ac:dyDescent="0.25">
      <c r="A200" s="105" t="s">
        <v>701</v>
      </c>
      <c r="B200" s="126" t="s">
        <v>1342</v>
      </c>
      <c r="C200" s="161">
        <v>421309992.10000002</v>
      </c>
      <c r="D200" s="164">
        <v>1305</v>
      </c>
      <c r="E200" s="126"/>
      <c r="F200" s="160">
        <f t="shared" si="1"/>
        <v>8.0742844518955581E-2</v>
      </c>
      <c r="G200" s="160">
        <f t="shared" si="2"/>
        <v>3.5092908812219326E-2</v>
      </c>
    </row>
    <row r="201" spans="1:7" x14ac:dyDescent="0.25">
      <c r="A201" s="105" t="s">
        <v>702</v>
      </c>
      <c r="B201" s="126" t="s">
        <v>1343</v>
      </c>
      <c r="C201" s="161">
        <v>337678531.38999999</v>
      </c>
      <c r="D201" s="164">
        <v>901</v>
      </c>
      <c r="E201" s="126"/>
      <c r="F201" s="160">
        <f t="shared" si="1"/>
        <v>6.4715116348203094E-2</v>
      </c>
      <c r="G201" s="160">
        <f t="shared" si="2"/>
        <v>2.4228897195256408E-2</v>
      </c>
    </row>
    <row r="202" spans="1:7" x14ac:dyDescent="0.25">
      <c r="A202" s="105" t="s">
        <v>703</v>
      </c>
      <c r="B202" s="126" t="s">
        <v>1344</v>
      </c>
      <c r="C202" s="161">
        <v>253179274.87</v>
      </c>
      <c r="D202" s="164">
        <v>598</v>
      </c>
      <c r="E202" s="126"/>
      <c r="F202" s="160">
        <f t="shared" si="1"/>
        <v>4.852107761402967E-2</v>
      </c>
      <c r="G202" s="160">
        <f t="shared" si="2"/>
        <v>1.6080888482534219E-2</v>
      </c>
    </row>
    <row r="203" spans="1:7" x14ac:dyDescent="0.25">
      <c r="A203" s="105" t="s">
        <v>704</v>
      </c>
      <c r="B203" s="126" t="s">
        <v>1345</v>
      </c>
      <c r="C203" s="161">
        <v>172707946.38999999</v>
      </c>
      <c r="D203" s="164">
        <v>366</v>
      </c>
      <c r="E203" s="126"/>
      <c r="F203" s="160">
        <f t="shared" si="1"/>
        <v>3.3098979668267602E-2</v>
      </c>
      <c r="G203" s="160">
        <f t="shared" si="2"/>
        <v>9.842149138139673E-3</v>
      </c>
    </row>
    <row r="204" spans="1:7" x14ac:dyDescent="0.25">
      <c r="A204" s="105" t="s">
        <v>705</v>
      </c>
      <c r="B204" s="126" t="s">
        <v>1346</v>
      </c>
      <c r="C204" s="161">
        <v>172464118.78999999</v>
      </c>
      <c r="D204" s="164">
        <v>318</v>
      </c>
      <c r="E204" s="126"/>
      <c r="F204" s="160">
        <f t="shared" si="1"/>
        <v>3.3052250812163099E-2</v>
      </c>
      <c r="G204" s="160">
        <f t="shared" si="2"/>
        <v>8.5513754806787311E-3</v>
      </c>
    </row>
    <row r="205" spans="1:7" x14ac:dyDescent="0.25">
      <c r="A205" s="105" t="s">
        <v>706</v>
      </c>
      <c r="B205" s="126" t="s">
        <v>1347</v>
      </c>
      <c r="C205" s="161">
        <v>111531313.61</v>
      </c>
      <c r="D205" s="164">
        <v>173</v>
      </c>
      <c r="F205" s="160">
        <f t="shared" si="1"/>
        <v>2.137465448877756E-2</v>
      </c>
      <c r="G205" s="160">
        <f t="shared" si="2"/>
        <v>4.6521633904321406E-3</v>
      </c>
    </row>
    <row r="206" spans="1:7" x14ac:dyDescent="0.25">
      <c r="A206" s="105" t="s">
        <v>707</v>
      </c>
      <c r="B206" s="126" t="s">
        <v>1348</v>
      </c>
      <c r="C206" s="161">
        <v>53425594.109999999</v>
      </c>
      <c r="D206" s="164">
        <v>72</v>
      </c>
      <c r="E206" s="121"/>
      <c r="F206" s="160">
        <f t="shared" si="1"/>
        <v>1.0238860979904488E-2</v>
      </c>
      <c r="G206" s="160">
        <f t="shared" si="2"/>
        <v>1.9361604861914111E-3</v>
      </c>
    </row>
    <row r="207" spans="1:7" x14ac:dyDescent="0.25">
      <c r="A207" s="105" t="s">
        <v>708</v>
      </c>
      <c r="B207" s="126" t="s">
        <v>1351</v>
      </c>
      <c r="C207" s="161">
        <v>38768771.299999997</v>
      </c>
      <c r="D207" s="164">
        <v>46</v>
      </c>
      <c r="E207" s="121"/>
      <c r="F207" s="160">
        <f t="shared" si="1"/>
        <v>7.4299231728732762E-3</v>
      </c>
      <c r="G207" s="160">
        <f t="shared" si="2"/>
        <v>1.2369914217334015E-3</v>
      </c>
    </row>
    <row r="208" spans="1:7" x14ac:dyDescent="0.25">
      <c r="A208" s="105" t="s">
        <v>709</v>
      </c>
      <c r="B208" s="126" t="s">
        <v>1349</v>
      </c>
      <c r="C208" s="161">
        <v>22599814.940000001</v>
      </c>
      <c r="D208" s="164">
        <v>24</v>
      </c>
      <c r="E208" s="121"/>
      <c r="F208" s="160">
        <f t="shared" si="1"/>
        <v>4.3311893334456461E-3</v>
      </c>
      <c r="G208" s="160">
        <f t="shared" si="2"/>
        <v>6.4538682873047028E-4</v>
      </c>
    </row>
    <row r="209" spans="1:7" x14ac:dyDescent="0.25">
      <c r="A209" s="105" t="s">
        <v>710</v>
      </c>
      <c r="B209" s="126" t="s">
        <v>1350</v>
      </c>
      <c r="C209" s="161">
        <v>0</v>
      </c>
      <c r="D209" s="164">
        <v>0</v>
      </c>
      <c r="E209" s="121"/>
      <c r="F209" s="160">
        <f t="shared" si="1"/>
        <v>0</v>
      </c>
      <c r="G209" s="160">
        <f t="shared" si="2"/>
        <v>0</v>
      </c>
    </row>
    <row r="210" spans="1:7" x14ac:dyDescent="0.25">
      <c r="A210" s="105" t="s">
        <v>711</v>
      </c>
      <c r="B210" s="126"/>
      <c r="C210" s="161"/>
      <c r="D210" s="164"/>
      <c r="E210" s="121"/>
      <c r="F210" s="160" t="str">
        <f t="shared" si="1"/>
        <v/>
      </c>
      <c r="G210" s="160" t="str">
        <f t="shared" si="2"/>
        <v/>
      </c>
    </row>
    <row r="211" spans="1:7" x14ac:dyDescent="0.25">
      <c r="A211" s="105" t="s">
        <v>712</v>
      </c>
      <c r="B211" s="126"/>
      <c r="C211" s="161"/>
      <c r="D211" s="164"/>
      <c r="E211" s="121"/>
      <c r="F211" s="160" t="str">
        <f t="shared" si="1"/>
        <v/>
      </c>
      <c r="G211" s="160" t="str">
        <f t="shared" si="2"/>
        <v/>
      </c>
    </row>
    <row r="212" spans="1:7" x14ac:dyDescent="0.25">
      <c r="A212" s="105" t="s">
        <v>713</v>
      </c>
      <c r="B212" s="126"/>
      <c r="C212" s="161"/>
      <c r="D212" s="164"/>
      <c r="E212" s="121"/>
      <c r="F212" s="160" t="str">
        <f t="shared" si="1"/>
        <v/>
      </c>
      <c r="G212" s="160" t="str">
        <f t="shared" si="2"/>
        <v/>
      </c>
    </row>
    <row r="213" spans="1:7" x14ac:dyDescent="0.25">
      <c r="A213" s="105" t="s">
        <v>714</v>
      </c>
      <c r="B213" s="126"/>
      <c r="C213" s="161"/>
      <c r="D213" s="164"/>
      <c r="E213" s="121"/>
      <c r="F213" s="160" t="str">
        <f t="shared" si="1"/>
        <v/>
      </c>
      <c r="G213" s="160" t="str">
        <f t="shared" si="2"/>
        <v/>
      </c>
    </row>
    <row r="214" spans="1:7" x14ac:dyDescent="0.25">
      <c r="A214" s="105" t="s">
        <v>715</v>
      </c>
      <c r="B214" s="135" t="s">
        <v>98</v>
      </c>
      <c r="C214" s="167">
        <f>SUM(C190:C213)</f>
        <v>5217923577.1299992</v>
      </c>
      <c r="D214" s="165">
        <f>SUM(D190:D213)</f>
        <v>37187</v>
      </c>
      <c r="E214" s="121"/>
      <c r="F214" s="166">
        <f>SUM(F190:F213)</f>
        <v>1.0000000000000002</v>
      </c>
      <c r="G214" s="166">
        <f>SUM(G190:G213)</f>
        <v>1</v>
      </c>
    </row>
    <row r="215" spans="1:7" ht="15" customHeight="1" x14ac:dyDescent="0.25">
      <c r="A215" s="116"/>
      <c r="B215" s="117" t="s">
        <v>716</v>
      </c>
      <c r="C215" s="116" t="s">
        <v>685</v>
      </c>
      <c r="D215" s="116" t="s">
        <v>686</v>
      </c>
      <c r="E215" s="123"/>
      <c r="F215" s="116" t="s">
        <v>513</v>
      </c>
      <c r="G215" s="116" t="s">
        <v>687</v>
      </c>
    </row>
    <row r="216" spans="1:7" x14ac:dyDescent="0.25">
      <c r="A216" s="105" t="s">
        <v>717</v>
      </c>
      <c r="B216" s="105" t="s">
        <v>718</v>
      </c>
      <c r="C216" s="139">
        <v>0.58999173215311973</v>
      </c>
      <c r="F216" s="163"/>
      <c r="G216" s="163"/>
    </row>
    <row r="217" spans="1:7" x14ac:dyDescent="0.25">
      <c r="F217" s="163"/>
      <c r="G217" s="163"/>
    </row>
    <row r="218" spans="1:7" x14ac:dyDescent="0.25">
      <c r="B218" s="126" t="s">
        <v>719</v>
      </c>
      <c r="F218" s="163"/>
      <c r="G218" s="163"/>
    </row>
    <row r="219" spans="1:7" x14ac:dyDescent="0.25">
      <c r="A219" s="105" t="s">
        <v>720</v>
      </c>
      <c r="B219" s="105" t="s">
        <v>721</v>
      </c>
      <c r="C219" s="161">
        <v>969899516.8500005</v>
      </c>
      <c r="D219" s="164">
        <v>14146</v>
      </c>
      <c r="F219" s="160">
        <f t="shared" ref="F219:F233" si="3">IF($C$227=0,"",IF(C219="[for completion]","",C219/$C$227))</f>
        <v>0.1858784442725534</v>
      </c>
      <c r="G219" s="160">
        <f t="shared" ref="G219:G233" si="4">IF($D$227=0,"",IF(D219="[for completion]","",D219/$D$227))</f>
        <v>0.38040175330088472</v>
      </c>
    </row>
    <row r="220" spans="1:7" x14ac:dyDescent="0.25">
      <c r="A220" s="105" t="s">
        <v>722</v>
      </c>
      <c r="B220" s="105" t="s">
        <v>723</v>
      </c>
      <c r="C220" s="161">
        <v>663074919.20000517</v>
      </c>
      <c r="D220" s="164">
        <v>4476</v>
      </c>
      <c r="F220" s="160">
        <f t="shared" si="3"/>
        <v>0.12707639531292539</v>
      </c>
      <c r="G220" s="160">
        <f t="shared" si="4"/>
        <v>0.12036464355823272</v>
      </c>
    </row>
    <row r="221" spans="1:7" x14ac:dyDescent="0.25">
      <c r="A221" s="105" t="s">
        <v>724</v>
      </c>
      <c r="B221" s="105" t="s">
        <v>725</v>
      </c>
      <c r="C221" s="161">
        <v>932049468.71998811</v>
      </c>
      <c r="D221" s="164">
        <v>5098</v>
      </c>
      <c r="F221" s="160">
        <f t="shared" si="3"/>
        <v>0.17862459174471876</v>
      </c>
      <c r="G221" s="160">
        <f t="shared" si="4"/>
        <v>0.1370909188694974</v>
      </c>
    </row>
    <row r="222" spans="1:7" x14ac:dyDescent="0.25">
      <c r="A222" s="105" t="s">
        <v>726</v>
      </c>
      <c r="B222" s="105" t="s">
        <v>727</v>
      </c>
      <c r="C222" s="161">
        <v>923342990.58997488</v>
      </c>
      <c r="D222" s="164">
        <v>4613</v>
      </c>
      <c r="F222" s="160">
        <f t="shared" si="3"/>
        <v>0.17695602032903657</v>
      </c>
      <c r="G222" s="160">
        <f t="shared" si="4"/>
        <v>0.12404872670556916</v>
      </c>
    </row>
    <row r="223" spans="1:7" x14ac:dyDescent="0.25">
      <c r="A223" s="105" t="s">
        <v>728</v>
      </c>
      <c r="B223" s="105" t="s">
        <v>729</v>
      </c>
      <c r="C223" s="161">
        <v>804488199.7399826</v>
      </c>
      <c r="D223" s="164">
        <v>4155</v>
      </c>
      <c r="F223" s="160">
        <f t="shared" si="3"/>
        <v>0.1541778425552322</v>
      </c>
      <c r="G223" s="160">
        <f t="shared" si="4"/>
        <v>0.11173259472396267</v>
      </c>
    </row>
    <row r="224" spans="1:7" x14ac:dyDescent="0.25">
      <c r="A224" s="105" t="s">
        <v>730</v>
      </c>
      <c r="B224" s="105" t="s">
        <v>731</v>
      </c>
      <c r="C224" s="161">
        <v>792599289.75004244</v>
      </c>
      <c r="D224" s="164">
        <v>3923</v>
      </c>
      <c r="F224" s="160">
        <f t="shared" si="3"/>
        <v>0.1518993672548179</v>
      </c>
      <c r="G224" s="160">
        <f t="shared" si="4"/>
        <v>0.10549385537956812</v>
      </c>
    </row>
    <row r="225" spans="1:7" x14ac:dyDescent="0.25">
      <c r="A225" s="105" t="s">
        <v>732</v>
      </c>
      <c r="B225" s="105" t="s">
        <v>733</v>
      </c>
      <c r="C225" s="161">
        <v>131961547.62000275</v>
      </c>
      <c r="D225" s="164">
        <v>772</v>
      </c>
      <c r="F225" s="160">
        <f t="shared" si="3"/>
        <v>2.5290049896166799E-2</v>
      </c>
      <c r="G225" s="160">
        <f t="shared" si="4"/>
        <v>2.075994299083013E-2</v>
      </c>
    </row>
    <row r="226" spans="1:7" x14ac:dyDescent="0.25">
      <c r="A226" s="105" t="s">
        <v>734</v>
      </c>
      <c r="B226" s="105" t="s">
        <v>735</v>
      </c>
      <c r="C226" s="161">
        <v>507644.66000000003</v>
      </c>
      <c r="D226" s="164">
        <v>4</v>
      </c>
      <c r="F226" s="160">
        <f t="shared" si="3"/>
        <v>9.7288634548997895E-5</v>
      </c>
      <c r="G226" s="160">
        <f t="shared" si="4"/>
        <v>1.0756447145507839E-4</v>
      </c>
    </row>
    <row r="227" spans="1:7" x14ac:dyDescent="0.25">
      <c r="A227" s="105" t="s">
        <v>736</v>
      </c>
      <c r="B227" s="135" t="s">
        <v>98</v>
      </c>
      <c r="C227" s="161">
        <f>SUM(C219:C226)</f>
        <v>5217923577.1299963</v>
      </c>
      <c r="D227" s="164">
        <f>SUM(D219:D226)</f>
        <v>37187</v>
      </c>
      <c r="F227" s="139">
        <f>SUM(F219:F226)</f>
        <v>1</v>
      </c>
      <c r="G227" s="139">
        <f>SUM(G219:G226)</f>
        <v>1</v>
      </c>
    </row>
    <row r="228" spans="1:7" outlineLevel="1" x14ac:dyDescent="0.25">
      <c r="A228" s="105" t="s">
        <v>737</v>
      </c>
      <c r="B228" s="122" t="s">
        <v>738</v>
      </c>
      <c r="C228" s="161"/>
      <c r="D228" s="164"/>
      <c r="F228" s="160">
        <f t="shared" si="3"/>
        <v>0</v>
      </c>
      <c r="G228" s="160">
        <f t="shared" si="4"/>
        <v>0</v>
      </c>
    </row>
    <row r="229" spans="1:7" outlineLevel="1" x14ac:dyDescent="0.25">
      <c r="A229" s="105" t="s">
        <v>739</v>
      </c>
      <c r="B229" s="122" t="s">
        <v>740</v>
      </c>
      <c r="C229" s="161"/>
      <c r="D229" s="164"/>
      <c r="F229" s="160">
        <f t="shared" si="3"/>
        <v>0</v>
      </c>
      <c r="G229" s="160">
        <f t="shared" si="4"/>
        <v>0</v>
      </c>
    </row>
    <row r="230" spans="1:7" outlineLevel="1" x14ac:dyDescent="0.25">
      <c r="A230" s="105" t="s">
        <v>741</v>
      </c>
      <c r="B230" s="122" t="s">
        <v>742</v>
      </c>
      <c r="C230" s="161"/>
      <c r="D230" s="164"/>
      <c r="F230" s="160">
        <f t="shared" si="3"/>
        <v>0</v>
      </c>
      <c r="G230" s="160">
        <f t="shared" si="4"/>
        <v>0</v>
      </c>
    </row>
    <row r="231" spans="1:7" outlineLevel="1" x14ac:dyDescent="0.25">
      <c r="A231" s="105" t="s">
        <v>743</v>
      </c>
      <c r="B231" s="122" t="s">
        <v>744</v>
      </c>
      <c r="C231" s="161"/>
      <c r="D231" s="164"/>
      <c r="F231" s="160">
        <f t="shared" si="3"/>
        <v>0</v>
      </c>
      <c r="G231" s="160">
        <f t="shared" si="4"/>
        <v>0</v>
      </c>
    </row>
    <row r="232" spans="1:7" outlineLevel="1" x14ac:dyDescent="0.25">
      <c r="A232" s="105" t="s">
        <v>745</v>
      </c>
      <c r="B232" s="122" t="s">
        <v>746</v>
      </c>
      <c r="C232" s="161"/>
      <c r="D232" s="164"/>
      <c r="F232" s="160">
        <f t="shared" si="3"/>
        <v>0</v>
      </c>
      <c r="G232" s="160">
        <f t="shared" si="4"/>
        <v>0</v>
      </c>
    </row>
    <row r="233" spans="1:7" outlineLevel="1" x14ac:dyDescent="0.25">
      <c r="A233" s="105" t="s">
        <v>747</v>
      </c>
      <c r="B233" s="122" t="s">
        <v>748</v>
      </c>
      <c r="C233" s="161"/>
      <c r="D233" s="164"/>
      <c r="F233" s="160">
        <f t="shared" si="3"/>
        <v>0</v>
      </c>
      <c r="G233" s="160">
        <f t="shared" si="4"/>
        <v>0</v>
      </c>
    </row>
    <row r="234" spans="1:7" outlineLevel="1" x14ac:dyDescent="0.25">
      <c r="A234" s="105" t="s">
        <v>749</v>
      </c>
      <c r="B234" s="122"/>
      <c r="F234" s="160"/>
      <c r="G234" s="160"/>
    </row>
    <row r="235" spans="1:7" outlineLevel="1" x14ac:dyDescent="0.25">
      <c r="A235" s="105" t="s">
        <v>750</v>
      </c>
      <c r="B235" s="122"/>
      <c r="F235" s="160"/>
      <c r="G235" s="160"/>
    </row>
    <row r="236" spans="1:7" outlineLevel="1" x14ac:dyDescent="0.25">
      <c r="A236" s="105" t="s">
        <v>751</v>
      </c>
      <c r="B236" s="122"/>
      <c r="F236" s="160"/>
      <c r="G236" s="160"/>
    </row>
    <row r="237" spans="1:7" ht="15" customHeight="1" x14ac:dyDescent="0.25">
      <c r="A237" s="116"/>
      <c r="B237" s="117" t="s">
        <v>752</v>
      </c>
      <c r="C237" s="116" t="s">
        <v>685</v>
      </c>
      <c r="D237" s="116" t="s">
        <v>686</v>
      </c>
      <c r="E237" s="123"/>
      <c r="F237" s="116" t="s">
        <v>513</v>
      </c>
      <c r="G237" s="116" t="s">
        <v>687</v>
      </c>
    </row>
    <row r="238" spans="1:7" x14ac:dyDescent="0.25">
      <c r="A238" s="105" t="s">
        <v>753</v>
      </c>
      <c r="B238" s="105" t="s">
        <v>718</v>
      </c>
      <c r="C238" s="139">
        <v>0.54004496892945653</v>
      </c>
      <c r="F238" s="163"/>
      <c r="G238" s="163"/>
    </row>
    <row r="239" spans="1:7" x14ac:dyDescent="0.25">
      <c r="F239" s="163"/>
      <c r="G239" s="163"/>
    </row>
    <row r="240" spans="1:7" x14ac:dyDescent="0.25">
      <c r="B240" s="126" t="s">
        <v>719</v>
      </c>
      <c r="F240" s="163"/>
      <c r="G240" s="163"/>
    </row>
    <row r="241" spans="1:7" x14ac:dyDescent="0.25">
      <c r="A241" s="105" t="s">
        <v>754</v>
      </c>
      <c r="B241" s="105" t="s">
        <v>721</v>
      </c>
      <c r="C241" s="161">
        <v>1328170472.9700003</v>
      </c>
      <c r="D241" s="164">
        <v>17059</v>
      </c>
      <c r="F241" s="160">
        <f>IF($C$249=0,"",IF(C241="[Mark as ND1 if not relevant]","",C241/$C$249))</f>
        <v>0.25454003941171766</v>
      </c>
      <c r="G241" s="160">
        <f>IF($D$249=0,"",IF(D241="[Mark as ND1 if not relevant]","",D241/$D$249))</f>
        <v>0.45873557963804557</v>
      </c>
    </row>
    <row r="242" spans="1:7" x14ac:dyDescent="0.25">
      <c r="A242" s="105" t="s">
        <v>755</v>
      </c>
      <c r="B242" s="105" t="s">
        <v>723</v>
      </c>
      <c r="C242" s="161">
        <v>771705813.90000343</v>
      </c>
      <c r="D242" s="164">
        <v>4689</v>
      </c>
      <c r="F242" s="160">
        <f t="shared" ref="F242:F248" si="5">IF($C$249=0,"",IF(C242="[Mark as ND1 if not relevant]","",C242/$C$249))</f>
        <v>0.14789519288522487</v>
      </c>
      <c r="G242" s="160">
        <f t="shared" ref="G242:G248" si="6">IF($D$249=0,"",IF(D242="[Mark as ND1 if not relevant]","",D242/$D$249))</f>
        <v>0.12609245166321564</v>
      </c>
    </row>
    <row r="243" spans="1:7" x14ac:dyDescent="0.25">
      <c r="A243" s="105" t="s">
        <v>756</v>
      </c>
      <c r="B243" s="105" t="s">
        <v>725</v>
      </c>
      <c r="C243" s="161">
        <v>924132936.39996529</v>
      </c>
      <c r="D243" s="164">
        <v>4792</v>
      </c>
      <c r="F243" s="160">
        <f t="shared" si="5"/>
        <v>0.17710741116455064</v>
      </c>
      <c r="G243" s="160">
        <f t="shared" si="6"/>
        <v>0.1288622368031839</v>
      </c>
    </row>
    <row r="244" spans="1:7" x14ac:dyDescent="0.25">
      <c r="A244" s="105" t="s">
        <v>757</v>
      </c>
      <c r="B244" s="105" t="s">
        <v>727</v>
      </c>
      <c r="C244" s="161">
        <v>804007734.2700038</v>
      </c>
      <c r="D244" s="164">
        <v>3914</v>
      </c>
      <c r="F244" s="160">
        <f t="shared" si="5"/>
        <v>0.15408576273403957</v>
      </c>
      <c r="G244" s="160">
        <f t="shared" si="6"/>
        <v>0.1052518353187942</v>
      </c>
    </row>
    <row r="245" spans="1:7" x14ac:dyDescent="0.25">
      <c r="A245" s="105" t="s">
        <v>758</v>
      </c>
      <c r="B245" s="105" t="s">
        <v>729</v>
      </c>
      <c r="C245" s="161">
        <v>703275323.9900012</v>
      </c>
      <c r="D245" s="164">
        <v>3406</v>
      </c>
      <c r="F245" s="160">
        <f t="shared" si="5"/>
        <v>0.13478068691393563</v>
      </c>
      <c r="G245" s="160">
        <f t="shared" si="6"/>
        <v>9.1591147443999252E-2</v>
      </c>
    </row>
    <row r="246" spans="1:7" x14ac:dyDescent="0.25">
      <c r="A246" s="105" t="s">
        <v>759</v>
      </c>
      <c r="B246" s="105" t="s">
        <v>731</v>
      </c>
      <c r="C246" s="161">
        <v>595751887.42002296</v>
      </c>
      <c r="D246" s="164">
        <v>2831</v>
      </c>
      <c r="F246" s="160">
        <f t="shared" si="5"/>
        <v>0.11417413049727015</v>
      </c>
      <c r="G246" s="160">
        <f t="shared" si="6"/>
        <v>7.6128754672331725E-2</v>
      </c>
    </row>
    <row r="247" spans="1:7" x14ac:dyDescent="0.25">
      <c r="A247" s="105" t="s">
        <v>760</v>
      </c>
      <c r="B247" s="105" t="s">
        <v>733</v>
      </c>
      <c r="C247" s="161">
        <v>90879408.180000305</v>
      </c>
      <c r="D247" s="164">
        <v>496</v>
      </c>
      <c r="F247" s="160">
        <f t="shared" si="5"/>
        <v>1.7416776393261495E-2</v>
      </c>
      <c r="G247" s="160">
        <f t="shared" si="6"/>
        <v>1.3337994460429719E-2</v>
      </c>
    </row>
    <row r="248" spans="1:7" x14ac:dyDescent="0.25">
      <c r="A248" s="105" t="s">
        <v>761</v>
      </c>
      <c r="B248" s="105" t="s">
        <v>735</v>
      </c>
      <c r="C248" s="161">
        <v>0</v>
      </c>
      <c r="D248" s="164">
        <v>0</v>
      </c>
      <c r="F248" s="160">
        <f t="shared" si="5"/>
        <v>0</v>
      </c>
      <c r="G248" s="160">
        <f t="shared" si="6"/>
        <v>0</v>
      </c>
    </row>
    <row r="249" spans="1:7" x14ac:dyDescent="0.25">
      <c r="A249" s="105" t="s">
        <v>762</v>
      </c>
      <c r="B249" s="135" t="s">
        <v>98</v>
      </c>
      <c r="C249" s="161">
        <f>SUM(C241:C248)</f>
        <v>5217923577.1299973</v>
      </c>
      <c r="D249" s="164">
        <f>SUM(D241:D248)</f>
        <v>37187</v>
      </c>
      <c r="F249" s="139">
        <f>SUM(F241:F248)</f>
        <v>0.99999999999999989</v>
      </c>
      <c r="G249" s="139">
        <f>SUM(G241:G248)</f>
        <v>1</v>
      </c>
    </row>
    <row r="250" spans="1:7" outlineLevel="1" x14ac:dyDescent="0.25">
      <c r="A250" s="105" t="s">
        <v>763</v>
      </c>
      <c r="B250" s="122" t="s">
        <v>738</v>
      </c>
      <c r="C250" s="161"/>
      <c r="D250" s="164"/>
      <c r="F250" s="160">
        <f t="shared" ref="F250:F255" si="7">IF($C$249=0,"",IF(C250="[for completion]","",C250/$C$249))</f>
        <v>0</v>
      </c>
      <c r="G250" s="160">
        <f t="shared" ref="G250:G255" si="8">IF($D$249=0,"",IF(D250="[for completion]","",D250/$D$249))</f>
        <v>0</v>
      </c>
    </row>
    <row r="251" spans="1:7" outlineLevel="1" x14ac:dyDescent="0.25">
      <c r="A251" s="105" t="s">
        <v>764</v>
      </c>
      <c r="B251" s="122" t="s">
        <v>740</v>
      </c>
      <c r="C251" s="161"/>
      <c r="D251" s="164"/>
      <c r="F251" s="160">
        <f t="shared" si="7"/>
        <v>0</v>
      </c>
      <c r="G251" s="160">
        <f t="shared" si="8"/>
        <v>0</v>
      </c>
    </row>
    <row r="252" spans="1:7" outlineLevel="1" x14ac:dyDescent="0.25">
      <c r="A252" s="105" t="s">
        <v>765</v>
      </c>
      <c r="B252" s="122" t="s">
        <v>742</v>
      </c>
      <c r="C252" s="161"/>
      <c r="D252" s="164"/>
      <c r="F252" s="160">
        <f t="shared" si="7"/>
        <v>0</v>
      </c>
      <c r="G252" s="160">
        <f t="shared" si="8"/>
        <v>0</v>
      </c>
    </row>
    <row r="253" spans="1:7" outlineLevel="1" x14ac:dyDescent="0.25">
      <c r="A253" s="105" t="s">
        <v>766</v>
      </c>
      <c r="B253" s="122" t="s">
        <v>744</v>
      </c>
      <c r="C253" s="161"/>
      <c r="D253" s="164"/>
      <c r="F253" s="160">
        <f t="shared" si="7"/>
        <v>0</v>
      </c>
      <c r="G253" s="160">
        <f t="shared" si="8"/>
        <v>0</v>
      </c>
    </row>
    <row r="254" spans="1:7" outlineLevel="1" x14ac:dyDescent="0.25">
      <c r="A254" s="105" t="s">
        <v>767</v>
      </c>
      <c r="B254" s="122" t="s">
        <v>746</v>
      </c>
      <c r="C254" s="161"/>
      <c r="D254" s="164"/>
      <c r="F254" s="160">
        <f t="shared" si="7"/>
        <v>0</v>
      </c>
      <c r="G254" s="160">
        <f t="shared" si="8"/>
        <v>0</v>
      </c>
    </row>
    <row r="255" spans="1:7" outlineLevel="1" x14ac:dyDescent="0.25">
      <c r="A255" s="105" t="s">
        <v>768</v>
      </c>
      <c r="B255" s="122" t="s">
        <v>748</v>
      </c>
      <c r="C255" s="161"/>
      <c r="D255" s="164"/>
      <c r="F255" s="160">
        <f t="shared" si="7"/>
        <v>0</v>
      </c>
      <c r="G255" s="160">
        <f t="shared" si="8"/>
        <v>0</v>
      </c>
    </row>
    <row r="256" spans="1:7" outlineLevel="1" x14ac:dyDescent="0.25">
      <c r="A256" s="105" t="s">
        <v>769</v>
      </c>
      <c r="B256" s="122"/>
      <c r="F256" s="119"/>
      <c r="G256" s="119"/>
    </row>
    <row r="257" spans="1:14" outlineLevel="1" x14ac:dyDescent="0.25">
      <c r="A257" s="105" t="s">
        <v>770</v>
      </c>
      <c r="B257" s="122"/>
      <c r="F257" s="119"/>
      <c r="G257" s="119"/>
    </row>
    <row r="258" spans="1:14" outlineLevel="1" x14ac:dyDescent="0.25">
      <c r="A258" s="105" t="s">
        <v>771</v>
      </c>
      <c r="B258" s="122"/>
      <c r="F258" s="119"/>
      <c r="G258" s="119"/>
    </row>
    <row r="259" spans="1:14" ht="15" customHeight="1" x14ac:dyDescent="0.25">
      <c r="A259" s="116"/>
      <c r="B259" s="117" t="s">
        <v>772</v>
      </c>
      <c r="C259" s="116" t="s">
        <v>513</v>
      </c>
      <c r="D259" s="116"/>
      <c r="E259" s="123"/>
      <c r="F259" s="116"/>
      <c r="G259" s="116"/>
    </row>
    <row r="260" spans="1:14" x14ac:dyDescent="0.25">
      <c r="A260" s="105" t="s">
        <v>773</v>
      </c>
      <c r="B260" s="105" t="s">
        <v>774</v>
      </c>
      <c r="C260" s="139">
        <v>1</v>
      </c>
      <c r="E260" s="121"/>
      <c r="F260" s="121"/>
      <c r="G260" s="121"/>
    </row>
    <row r="261" spans="1:14" x14ac:dyDescent="0.25">
      <c r="A261" s="105" t="s">
        <v>775</v>
      </c>
      <c r="B261" s="105" t="s">
        <v>776</v>
      </c>
      <c r="C261" s="139">
        <v>0</v>
      </c>
      <c r="E261" s="121"/>
      <c r="F261" s="121"/>
    </row>
    <row r="262" spans="1:14" x14ac:dyDescent="0.25">
      <c r="A262" s="105" t="s">
        <v>777</v>
      </c>
      <c r="B262" s="105" t="s">
        <v>778</v>
      </c>
      <c r="C262" s="139">
        <v>0</v>
      </c>
      <c r="E262" s="121"/>
      <c r="F262" s="121"/>
    </row>
    <row r="263" spans="1:14" x14ac:dyDescent="0.25">
      <c r="A263" s="105" t="s">
        <v>779</v>
      </c>
      <c r="B263" s="126" t="s">
        <v>1133</v>
      </c>
      <c r="C263" s="139">
        <v>0</v>
      </c>
      <c r="D263" s="132"/>
      <c r="E263" s="132"/>
      <c r="F263" s="133"/>
      <c r="G263" s="133"/>
      <c r="H263" s="100"/>
      <c r="I263" s="105"/>
      <c r="J263" s="105"/>
      <c r="K263" s="105"/>
      <c r="L263" s="100"/>
      <c r="M263" s="100"/>
      <c r="N263" s="100"/>
    </row>
    <row r="264" spans="1:14" x14ac:dyDescent="0.25">
      <c r="A264" s="105" t="s">
        <v>1141</v>
      </c>
      <c r="B264" s="105" t="s">
        <v>96</v>
      </c>
      <c r="C264" s="139">
        <v>0</v>
      </c>
      <c r="E264" s="121"/>
      <c r="F264" s="121"/>
    </row>
    <row r="265" spans="1:14" outlineLevel="1" x14ac:dyDescent="0.25">
      <c r="A265" s="105" t="s">
        <v>780</v>
      </c>
      <c r="B265" s="122" t="s">
        <v>781</v>
      </c>
      <c r="C265" s="139"/>
      <c r="E265" s="121"/>
      <c r="F265" s="121"/>
    </row>
    <row r="266" spans="1:14" outlineLevel="1" x14ac:dyDescent="0.25">
      <c r="A266" s="105" t="s">
        <v>782</v>
      </c>
      <c r="B266" s="122" t="s">
        <v>783</v>
      </c>
      <c r="C266" s="168"/>
      <c r="E266" s="121"/>
      <c r="F266" s="121"/>
    </row>
    <row r="267" spans="1:14" outlineLevel="1" x14ac:dyDescent="0.25">
      <c r="A267" s="105" t="s">
        <v>784</v>
      </c>
      <c r="B267" s="122" t="s">
        <v>785</v>
      </c>
      <c r="C267" s="139"/>
      <c r="E267" s="121"/>
      <c r="F267" s="121"/>
    </row>
    <row r="268" spans="1:14" outlineLevel="1" x14ac:dyDescent="0.25">
      <c r="A268" s="105" t="s">
        <v>786</v>
      </c>
      <c r="B268" s="122" t="s">
        <v>787</v>
      </c>
      <c r="C268" s="139"/>
      <c r="E268" s="121"/>
      <c r="F268" s="121"/>
    </row>
    <row r="269" spans="1:14" outlineLevel="1" x14ac:dyDescent="0.25">
      <c r="A269" s="105" t="s">
        <v>788</v>
      </c>
      <c r="B269" s="122" t="s">
        <v>789</v>
      </c>
      <c r="C269" s="139"/>
      <c r="E269" s="121"/>
      <c r="F269" s="121"/>
    </row>
    <row r="270" spans="1:14" outlineLevel="1" x14ac:dyDescent="0.25">
      <c r="A270" s="105" t="s">
        <v>790</v>
      </c>
      <c r="B270" s="122" t="s">
        <v>100</v>
      </c>
      <c r="C270" s="139"/>
      <c r="E270" s="121"/>
      <c r="F270" s="121"/>
    </row>
    <row r="271" spans="1:14" outlineLevel="1" x14ac:dyDescent="0.25">
      <c r="A271" s="105" t="s">
        <v>791</v>
      </c>
      <c r="B271" s="122" t="s">
        <v>100</v>
      </c>
      <c r="C271" s="139"/>
      <c r="E271" s="121"/>
      <c r="F271" s="121"/>
    </row>
    <row r="272" spans="1:14" outlineLevel="1" x14ac:dyDescent="0.25">
      <c r="A272" s="105" t="s">
        <v>792</v>
      </c>
      <c r="B272" s="122" t="s">
        <v>100</v>
      </c>
      <c r="C272" s="139"/>
      <c r="E272" s="121"/>
      <c r="F272" s="121"/>
    </row>
    <row r="273" spans="1:7" outlineLevel="1" x14ac:dyDescent="0.25">
      <c r="A273" s="105" t="s">
        <v>793</v>
      </c>
      <c r="B273" s="122" t="s">
        <v>100</v>
      </c>
      <c r="C273" s="139"/>
      <c r="E273" s="121"/>
      <c r="F273" s="121"/>
    </row>
    <row r="274" spans="1:7" outlineLevel="1" x14ac:dyDescent="0.25">
      <c r="A274" s="105" t="s">
        <v>794</v>
      </c>
      <c r="B274" s="122" t="s">
        <v>100</v>
      </c>
      <c r="C274" s="139"/>
      <c r="E274" s="121"/>
      <c r="F274" s="121"/>
    </row>
    <row r="275" spans="1:7" outlineLevel="1" x14ac:dyDescent="0.25">
      <c r="A275" s="105" t="s">
        <v>795</v>
      </c>
      <c r="B275" s="122" t="s">
        <v>100</v>
      </c>
      <c r="C275" s="139"/>
      <c r="E275" s="121"/>
      <c r="F275" s="121"/>
    </row>
    <row r="276" spans="1:7" ht="15" customHeight="1" x14ac:dyDescent="0.25">
      <c r="A276" s="116"/>
      <c r="B276" s="117" t="s">
        <v>796</v>
      </c>
      <c r="C276" s="116" t="s">
        <v>513</v>
      </c>
      <c r="D276" s="116"/>
      <c r="E276" s="123"/>
      <c r="F276" s="116"/>
      <c r="G276" s="118"/>
    </row>
    <row r="277" spans="1:7" x14ac:dyDescent="0.25">
      <c r="A277" s="105" t="s">
        <v>7</v>
      </c>
      <c r="B277" s="105" t="s">
        <v>1134</v>
      </c>
      <c r="C277" s="139">
        <v>1</v>
      </c>
      <c r="E277" s="100"/>
      <c r="F277" s="100"/>
    </row>
    <row r="278" spans="1:7" x14ac:dyDescent="0.25">
      <c r="A278" s="105" t="s">
        <v>797</v>
      </c>
      <c r="B278" s="105" t="s">
        <v>798</v>
      </c>
      <c r="C278" s="139">
        <v>0</v>
      </c>
      <c r="E278" s="100"/>
      <c r="F278" s="100"/>
    </row>
    <row r="279" spans="1:7" x14ac:dyDescent="0.25">
      <c r="A279" s="105" t="s">
        <v>799</v>
      </c>
      <c r="B279" s="105" t="s">
        <v>96</v>
      </c>
      <c r="C279" s="139">
        <v>0</v>
      </c>
      <c r="E279" s="100"/>
      <c r="F279" s="100"/>
    </row>
    <row r="280" spans="1:7" outlineLevel="1" x14ac:dyDescent="0.25">
      <c r="A280" s="105" t="s">
        <v>800</v>
      </c>
      <c r="C280" s="139"/>
      <c r="E280" s="100"/>
      <c r="F280" s="100"/>
    </row>
    <row r="281" spans="1:7" outlineLevel="1" x14ac:dyDescent="0.25">
      <c r="A281" s="105" t="s">
        <v>801</v>
      </c>
      <c r="C281" s="139"/>
      <c r="E281" s="100"/>
      <c r="F281" s="100"/>
    </row>
    <row r="282" spans="1:7" outlineLevel="1" x14ac:dyDescent="0.25">
      <c r="A282" s="105" t="s">
        <v>802</v>
      </c>
      <c r="C282" s="139"/>
      <c r="E282" s="100"/>
      <c r="F282" s="100"/>
    </row>
    <row r="283" spans="1:7" outlineLevel="1" x14ac:dyDescent="0.25">
      <c r="A283" s="105" t="s">
        <v>803</v>
      </c>
      <c r="C283" s="139"/>
      <c r="E283" s="100"/>
      <c r="F283" s="100"/>
    </row>
    <row r="284" spans="1:7" outlineLevel="1" x14ac:dyDescent="0.25">
      <c r="A284" s="105" t="s">
        <v>804</v>
      </c>
      <c r="C284" s="139"/>
      <c r="E284" s="100"/>
      <c r="F284" s="100"/>
    </row>
    <row r="285" spans="1:7" outlineLevel="1" x14ac:dyDescent="0.25">
      <c r="A285" s="105" t="s">
        <v>805</v>
      </c>
      <c r="C285" s="139"/>
      <c r="E285" s="100"/>
      <c r="F285" s="100"/>
    </row>
    <row r="286" spans="1:7" ht="18.75" x14ac:dyDescent="0.25">
      <c r="A286" s="129"/>
      <c r="B286" s="130" t="s">
        <v>806</v>
      </c>
      <c r="C286" s="129"/>
      <c r="D286" s="129"/>
      <c r="E286" s="129"/>
      <c r="F286" s="131"/>
      <c r="G286" s="131"/>
    </row>
    <row r="287" spans="1:7" ht="15" customHeight="1" x14ac:dyDescent="0.25">
      <c r="A287" s="116"/>
      <c r="B287" s="117" t="s">
        <v>807</v>
      </c>
      <c r="C287" s="116" t="s">
        <v>685</v>
      </c>
      <c r="D287" s="116" t="s">
        <v>686</v>
      </c>
      <c r="E287" s="116"/>
      <c r="F287" s="116" t="s">
        <v>514</v>
      </c>
      <c r="G287" s="116" t="s">
        <v>687</v>
      </c>
    </row>
    <row r="288" spans="1:7" x14ac:dyDescent="0.25">
      <c r="A288" s="105" t="s">
        <v>808</v>
      </c>
      <c r="B288" s="105" t="s">
        <v>689</v>
      </c>
      <c r="C288" s="161">
        <v>0</v>
      </c>
      <c r="D288" s="132"/>
      <c r="E288" s="132"/>
      <c r="F288" s="133"/>
      <c r="G288" s="133"/>
    </row>
    <row r="289" spans="1:7" x14ac:dyDescent="0.25">
      <c r="A289" s="132"/>
      <c r="D289" s="132"/>
      <c r="E289" s="132"/>
      <c r="F289" s="133"/>
      <c r="G289" s="133"/>
    </row>
    <row r="290" spans="1:7" x14ac:dyDescent="0.25">
      <c r="B290" s="105" t="s">
        <v>690</v>
      </c>
      <c r="D290" s="132"/>
      <c r="E290" s="132"/>
      <c r="F290" s="133"/>
      <c r="G290" s="133"/>
    </row>
    <row r="291" spans="1:7" x14ac:dyDescent="0.25">
      <c r="A291" s="105" t="s">
        <v>809</v>
      </c>
      <c r="B291" s="126" t="s">
        <v>607</v>
      </c>
      <c r="C291" s="161">
        <v>0</v>
      </c>
      <c r="D291" s="164">
        <v>0</v>
      </c>
      <c r="E291" s="132"/>
      <c r="F291" s="160" t="str">
        <f t="shared" ref="F291:F314" si="9">IF($C$315=0,"",IF(C291="[for completion]","",C291/$C$315))</f>
        <v/>
      </c>
      <c r="G291" s="160" t="str">
        <f t="shared" ref="G291:G314" si="10">IF($D$315=0,"",IF(D291="[for completion]","",D291/$D$315))</f>
        <v/>
      </c>
    </row>
    <row r="292" spans="1:7" x14ac:dyDescent="0.25">
      <c r="A292" s="105" t="s">
        <v>810</v>
      </c>
      <c r="B292" s="126" t="s">
        <v>607</v>
      </c>
      <c r="C292" s="161">
        <v>0</v>
      </c>
      <c r="D292" s="164">
        <v>0</v>
      </c>
      <c r="E292" s="132"/>
      <c r="F292" s="160" t="str">
        <f t="shared" si="9"/>
        <v/>
      </c>
      <c r="G292" s="160" t="str">
        <f t="shared" si="10"/>
        <v/>
      </c>
    </row>
    <row r="293" spans="1:7" x14ac:dyDescent="0.25">
      <c r="A293" s="105" t="s">
        <v>811</v>
      </c>
      <c r="B293" s="126" t="s">
        <v>607</v>
      </c>
      <c r="C293" s="161">
        <v>0</v>
      </c>
      <c r="D293" s="164">
        <v>0</v>
      </c>
      <c r="E293" s="132"/>
      <c r="F293" s="160" t="str">
        <f t="shared" si="9"/>
        <v/>
      </c>
      <c r="G293" s="160" t="str">
        <f t="shared" si="10"/>
        <v/>
      </c>
    </row>
    <row r="294" spans="1:7" x14ac:dyDescent="0.25">
      <c r="A294" s="105" t="s">
        <v>812</v>
      </c>
      <c r="B294" s="126" t="s">
        <v>607</v>
      </c>
      <c r="C294" s="161">
        <v>0</v>
      </c>
      <c r="D294" s="164">
        <v>0</v>
      </c>
      <c r="E294" s="132"/>
      <c r="F294" s="160" t="str">
        <f t="shared" si="9"/>
        <v/>
      </c>
      <c r="G294" s="160" t="str">
        <f t="shared" si="10"/>
        <v/>
      </c>
    </row>
    <row r="295" spans="1:7" x14ac:dyDescent="0.25">
      <c r="A295" s="105" t="s">
        <v>813</v>
      </c>
      <c r="B295" s="126" t="s">
        <v>607</v>
      </c>
      <c r="C295" s="161">
        <v>0</v>
      </c>
      <c r="D295" s="164">
        <v>0</v>
      </c>
      <c r="E295" s="132"/>
      <c r="F295" s="160" t="str">
        <f t="shared" si="9"/>
        <v/>
      </c>
      <c r="G295" s="160" t="str">
        <f t="shared" si="10"/>
        <v/>
      </c>
    </row>
    <row r="296" spans="1:7" x14ac:dyDescent="0.25">
      <c r="A296" s="105" t="s">
        <v>814</v>
      </c>
      <c r="B296" s="126" t="s">
        <v>607</v>
      </c>
      <c r="C296" s="161">
        <v>0</v>
      </c>
      <c r="D296" s="164">
        <v>0</v>
      </c>
      <c r="E296" s="132"/>
      <c r="F296" s="160" t="str">
        <f t="shared" si="9"/>
        <v/>
      </c>
      <c r="G296" s="160" t="str">
        <f t="shared" si="10"/>
        <v/>
      </c>
    </row>
    <row r="297" spans="1:7" x14ac:dyDescent="0.25">
      <c r="A297" s="105" t="s">
        <v>815</v>
      </c>
      <c r="B297" s="126" t="s">
        <v>607</v>
      </c>
      <c r="C297" s="161">
        <v>0</v>
      </c>
      <c r="D297" s="164">
        <v>0</v>
      </c>
      <c r="E297" s="132"/>
      <c r="F297" s="160" t="str">
        <f t="shared" si="9"/>
        <v/>
      </c>
      <c r="G297" s="160" t="str">
        <f t="shared" si="10"/>
        <v/>
      </c>
    </row>
    <row r="298" spans="1:7" x14ac:dyDescent="0.25">
      <c r="A298" s="105" t="s">
        <v>816</v>
      </c>
      <c r="B298" s="126" t="s">
        <v>607</v>
      </c>
      <c r="C298" s="161">
        <v>0</v>
      </c>
      <c r="D298" s="164">
        <v>0</v>
      </c>
      <c r="E298" s="132"/>
      <c r="F298" s="160" t="str">
        <f t="shared" si="9"/>
        <v/>
      </c>
      <c r="G298" s="160" t="str">
        <f t="shared" si="10"/>
        <v/>
      </c>
    </row>
    <row r="299" spans="1:7" x14ac:dyDescent="0.25">
      <c r="A299" s="105" t="s">
        <v>817</v>
      </c>
      <c r="B299" s="126" t="s">
        <v>607</v>
      </c>
      <c r="C299" s="161">
        <v>0</v>
      </c>
      <c r="D299" s="164">
        <v>0</v>
      </c>
      <c r="E299" s="132"/>
      <c r="F299" s="160" t="str">
        <f t="shared" si="9"/>
        <v/>
      </c>
      <c r="G299" s="160" t="str">
        <f t="shared" si="10"/>
        <v/>
      </c>
    </row>
    <row r="300" spans="1:7" x14ac:dyDescent="0.25">
      <c r="A300" s="105" t="s">
        <v>818</v>
      </c>
      <c r="B300" s="126" t="s">
        <v>607</v>
      </c>
      <c r="C300" s="161">
        <v>0</v>
      </c>
      <c r="D300" s="164">
        <v>0</v>
      </c>
      <c r="E300" s="126"/>
      <c r="F300" s="160" t="str">
        <f t="shared" si="9"/>
        <v/>
      </c>
      <c r="G300" s="160" t="str">
        <f t="shared" si="10"/>
        <v/>
      </c>
    </row>
    <row r="301" spans="1:7" x14ac:dyDescent="0.25">
      <c r="A301" s="105" t="s">
        <v>819</v>
      </c>
      <c r="B301" s="126" t="s">
        <v>607</v>
      </c>
      <c r="C301" s="161">
        <v>0</v>
      </c>
      <c r="D301" s="164">
        <v>0</v>
      </c>
      <c r="E301" s="126"/>
      <c r="F301" s="160" t="str">
        <f t="shared" si="9"/>
        <v/>
      </c>
      <c r="G301" s="160" t="str">
        <f t="shared" si="10"/>
        <v/>
      </c>
    </row>
    <row r="302" spans="1:7" x14ac:dyDescent="0.25">
      <c r="A302" s="105" t="s">
        <v>820</v>
      </c>
      <c r="B302" s="126" t="s">
        <v>607</v>
      </c>
      <c r="C302" s="161">
        <v>0</v>
      </c>
      <c r="D302" s="164">
        <v>0</v>
      </c>
      <c r="E302" s="126"/>
      <c r="F302" s="160" t="str">
        <f t="shared" si="9"/>
        <v/>
      </c>
      <c r="G302" s="160" t="str">
        <f t="shared" si="10"/>
        <v/>
      </c>
    </row>
    <row r="303" spans="1:7" x14ac:dyDescent="0.25">
      <c r="A303" s="105" t="s">
        <v>821</v>
      </c>
      <c r="B303" s="126" t="s">
        <v>607</v>
      </c>
      <c r="C303" s="161">
        <v>0</v>
      </c>
      <c r="D303" s="164">
        <v>0</v>
      </c>
      <c r="E303" s="126"/>
      <c r="F303" s="160" t="str">
        <f t="shared" si="9"/>
        <v/>
      </c>
      <c r="G303" s="160" t="str">
        <f t="shared" si="10"/>
        <v/>
      </c>
    </row>
    <row r="304" spans="1:7" x14ac:dyDescent="0.25">
      <c r="A304" s="105" t="s">
        <v>822</v>
      </c>
      <c r="B304" s="126" t="s">
        <v>607</v>
      </c>
      <c r="C304" s="161">
        <v>0</v>
      </c>
      <c r="D304" s="164">
        <v>0</v>
      </c>
      <c r="E304" s="126"/>
      <c r="F304" s="160" t="str">
        <f t="shared" si="9"/>
        <v/>
      </c>
      <c r="G304" s="160" t="str">
        <f t="shared" si="10"/>
        <v/>
      </c>
    </row>
    <row r="305" spans="1:7" x14ac:dyDescent="0.25">
      <c r="A305" s="105" t="s">
        <v>823</v>
      </c>
      <c r="B305" s="126" t="s">
        <v>607</v>
      </c>
      <c r="C305" s="161">
        <v>0</v>
      </c>
      <c r="D305" s="164">
        <v>0</v>
      </c>
      <c r="E305" s="126"/>
      <c r="F305" s="160" t="str">
        <f t="shared" si="9"/>
        <v/>
      </c>
      <c r="G305" s="160" t="str">
        <f t="shared" si="10"/>
        <v/>
      </c>
    </row>
    <row r="306" spans="1:7" x14ac:dyDescent="0.25">
      <c r="A306" s="105" t="s">
        <v>824</v>
      </c>
      <c r="B306" s="126" t="s">
        <v>607</v>
      </c>
      <c r="C306" s="161">
        <v>0</v>
      </c>
      <c r="D306" s="164">
        <v>0</v>
      </c>
      <c r="F306" s="160" t="str">
        <f t="shared" si="9"/>
        <v/>
      </c>
      <c r="G306" s="160" t="str">
        <f t="shared" si="10"/>
        <v/>
      </c>
    </row>
    <row r="307" spans="1:7" x14ac:dyDescent="0.25">
      <c r="A307" s="105" t="s">
        <v>825</v>
      </c>
      <c r="B307" s="126" t="s">
        <v>607</v>
      </c>
      <c r="C307" s="161">
        <v>0</v>
      </c>
      <c r="D307" s="164">
        <v>0</v>
      </c>
      <c r="E307" s="121"/>
      <c r="F307" s="160" t="str">
        <f t="shared" si="9"/>
        <v/>
      </c>
      <c r="G307" s="160" t="str">
        <f t="shared" si="10"/>
        <v/>
      </c>
    </row>
    <row r="308" spans="1:7" x14ac:dyDescent="0.25">
      <c r="A308" s="105" t="s">
        <v>826</v>
      </c>
      <c r="B308" s="126" t="s">
        <v>607</v>
      </c>
      <c r="C308" s="161">
        <v>0</v>
      </c>
      <c r="D308" s="164">
        <v>0</v>
      </c>
      <c r="E308" s="121"/>
      <c r="F308" s="160" t="str">
        <f t="shared" si="9"/>
        <v/>
      </c>
      <c r="G308" s="160" t="str">
        <f t="shared" si="10"/>
        <v/>
      </c>
    </row>
    <row r="309" spans="1:7" x14ac:dyDescent="0.25">
      <c r="A309" s="105" t="s">
        <v>827</v>
      </c>
      <c r="B309" s="126" t="s">
        <v>607</v>
      </c>
      <c r="C309" s="161">
        <v>0</v>
      </c>
      <c r="D309" s="164">
        <v>0</v>
      </c>
      <c r="E309" s="121"/>
      <c r="F309" s="160" t="str">
        <f t="shared" si="9"/>
        <v/>
      </c>
      <c r="G309" s="160" t="str">
        <f t="shared" si="10"/>
        <v/>
      </c>
    </row>
    <row r="310" spans="1:7" x14ac:dyDescent="0.25">
      <c r="A310" s="105" t="s">
        <v>828</v>
      </c>
      <c r="B310" s="126" t="s">
        <v>607</v>
      </c>
      <c r="C310" s="161">
        <v>0</v>
      </c>
      <c r="D310" s="164">
        <v>0</v>
      </c>
      <c r="E310" s="121"/>
      <c r="F310" s="160" t="str">
        <f t="shared" si="9"/>
        <v/>
      </c>
      <c r="G310" s="160" t="str">
        <f t="shared" si="10"/>
        <v/>
      </c>
    </row>
    <row r="311" spans="1:7" x14ac:dyDescent="0.25">
      <c r="A311" s="105" t="s">
        <v>829</v>
      </c>
      <c r="B311" s="126" t="s">
        <v>607</v>
      </c>
      <c r="C311" s="161">
        <v>0</v>
      </c>
      <c r="D311" s="164">
        <v>0</v>
      </c>
      <c r="E311" s="121"/>
      <c r="F311" s="160" t="str">
        <f t="shared" si="9"/>
        <v/>
      </c>
      <c r="G311" s="160" t="str">
        <f t="shared" si="10"/>
        <v/>
      </c>
    </row>
    <row r="312" spans="1:7" x14ac:dyDescent="0.25">
      <c r="A312" s="105" t="s">
        <v>830</v>
      </c>
      <c r="B312" s="126" t="s">
        <v>607</v>
      </c>
      <c r="C312" s="161">
        <v>0</v>
      </c>
      <c r="D312" s="164">
        <v>0</v>
      </c>
      <c r="E312" s="121"/>
      <c r="F312" s="160" t="str">
        <f t="shared" si="9"/>
        <v/>
      </c>
      <c r="G312" s="160" t="str">
        <f t="shared" si="10"/>
        <v/>
      </c>
    </row>
    <row r="313" spans="1:7" x14ac:dyDescent="0.25">
      <c r="A313" s="105" t="s">
        <v>831</v>
      </c>
      <c r="B313" s="126" t="s">
        <v>607</v>
      </c>
      <c r="C313" s="161">
        <v>0</v>
      </c>
      <c r="D313" s="164">
        <v>0</v>
      </c>
      <c r="E313" s="121"/>
      <c r="F313" s="160" t="str">
        <f t="shared" si="9"/>
        <v/>
      </c>
      <c r="G313" s="160" t="str">
        <f t="shared" si="10"/>
        <v/>
      </c>
    </row>
    <row r="314" spans="1:7" x14ac:dyDescent="0.25">
      <c r="A314" s="105" t="s">
        <v>832</v>
      </c>
      <c r="B314" s="126" t="s">
        <v>607</v>
      </c>
      <c r="C314" s="161">
        <v>0</v>
      </c>
      <c r="D314" s="164">
        <v>0</v>
      </c>
      <c r="E314" s="121"/>
      <c r="F314" s="160" t="str">
        <f t="shared" si="9"/>
        <v/>
      </c>
      <c r="G314" s="160" t="str">
        <f t="shared" si="10"/>
        <v/>
      </c>
    </row>
    <row r="315" spans="1:7" x14ac:dyDescent="0.25">
      <c r="A315" s="105" t="s">
        <v>833</v>
      </c>
      <c r="B315" s="135" t="s">
        <v>98</v>
      </c>
      <c r="C315" s="167">
        <f>SUM(C291:C314)</f>
        <v>0</v>
      </c>
      <c r="D315" s="165">
        <f>SUM(D291:D314)</f>
        <v>0</v>
      </c>
      <c r="E315" s="121"/>
      <c r="F315" s="166">
        <f>SUM(F291:F314)</f>
        <v>0</v>
      </c>
      <c r="G315" s="166">
        <f>SUM(G291:G314)</f>
        <v>0</v>
      </c>
    </row>
    <row r="316" spans="1:7" ht="15" customHeight="1" x14ac:dyDescent="0.25">
      <c r="A316" s="116"/>
      <c r="B316" s="117" t="s">
        <v>834</v>
      </c>
      <c r="C316" s="116" t="s">
        <v>685</v>
      </c>
      <c r="D316" s="116" t="s">
        <v>686</v>
      </c>
      <c r="E316" s="116"/>
      <c r="F316" s="116" t="s">
        <v>514</v>
      </c>
      <c r="G316" s="116" t="s">
        <v>687</v>
      </c>
    </row>
    <row r="317" spans="1:7" x14ac:dyDescent="0.25">
      <c r="A317" s="105" t="s">
        <v>835</v>
      </c>
      <c r="B317" s="105" t="s">
        <v>718</v>
      </c>
      <c r="C317" s="139"/>
      <c r="G317" s="105"/>
    </row>
    <row r="318" spans="1:7" x14ac:dyDescent="0.25">
      <c r="G318" s="105"/>
    </row>
    <row r="319" spans="1:7" x14ac:dyDescent="0.25">
      <c r="B319" s="126" t="s">
        <v>719</v>
      </c>
      <c r="G319" s="105"/>
    </row>
    <row r="320" spans="1:7" x14ac:dyDescent="0.25">
      <c r="A320" s="105" t="s">
        <v>836</v>
      </c>
      <c r="B320" s="105" t="s">
        <v>721</v>
      </c>
      <c r="C320" s="161">
        <v>0</v>
      </c>
      <c r="D320" s="164">
        <v>0</v>
      </c>
      <c r="F320" s="160" t="str">
        <f>IF($C$328=0,"",IF(C320="[for completion]","",C320/$C$328))</f>
        <v/>
      </c>
      <c r="G320" s="160" t="str">
        <f>IF($D$328=0,"",IF(D320="[for completion]","",D320/$D$328))</f>
        <v/>
      </c>
    </row>
    <row r="321" spans="1:7" x14ac:dyDescent="0.25">
      <c r="A321" s="105" t="s">
        <v>837</v>
      </c>
      <c r="B321" s="105" t="s">
        <v>723</v>
      </c>
      <c r="C321" s="161">
        <v>0</v>
      </c>
      <c r="D321" s="164">
        <v>0</v>
      </c>
      <c r="F321" s="160" t="str">
        <f t="shared" ref="F321:F334" si="11">IF($C$328=0,"",IF(C321="[for completion]","",C321/$C$328))</f>
        <v/>
      </c>
      <c r="G321" s="160" t="str">
        <f t="shared" ref="G321:G334" si="12">IF($D$328=0,"",IF(D321="[for completion]","",D321/$D$328))</f>
        <v/>
      </c>
    </row>
    <row r="322" spans="1:7" x14ac:dyDescent="0.25">
      <c r="A322" s="105" t="s">
        <v>838</v>
      </c>
      <c r="B322" s="105" t="s">
        <v>725</v>
      </c>
      <c r="C322" s="161">
        <v>0</v>
      </c>
      <c r="D322" s="164">
        <v>0</v>
      </c>
      <c r="F322" s="160" t="str">
        <f t="shared" si="11"/>
        <v/>
      </c>
      <c r="G322" s="160" t="str">
        <f t="shared" si="12"/>
        <v/>
      </c>
    </row>
    <row r="323" spans="1:7" x14ac:dyDescent="0.25">
      <c r="A323" s="105" t="s">
        <v>839</v>
      </c>
      <c r="B323" s="105" t="s">
        <v>727</v>
      </c>
      <c r="C323" s="161">
        <v>0</v>
      </c>
      <c r="D323" s="164">
        <v>0</v>
      </c>
      <c r="F323" s="160" t="str">
        <f t="shared" si="11"/>
        <v/>
      </c>
      <c r="G323" s="160" t="str">
        <f t="shared" si="12"/>
        <v/>
      </c>
    </row>
    <row r="324" spans="1:7" x14ac:dyDescent="0.25">
      <c r="A324" s="105" t="s">
        <v>840</v>
      </c>
      <c r="B324" s="105" t="s">
        <v>729</v>
      </c>
      <c r="C324" s="161">
        <v>0</v>
      </c>
      <c r="D324" s="164">
        <v>0</v>
      </c>
      <c r="F324" s="160" t="str">
        <f t="shared" si="11"/>
        <v/>
      </c>
      <c r="G324" s="160" t="str">
        <f t="shared" si="12"/>
        <v/>
      </c>
    </row>
    <row r="325" spans="1:7" x14ac:dyDescent="0.25">
      <c r="A325" s="105" t="s">
        <v>841</v>
      </c>
      <c r="B325" s="105" t="s">
        <v>731</v>
      </c>
      <c r="C325" s="161">
        <v>0</v>
      </c>
      <c r="D325" s="164">
        <v>0</v>
      </c>
      <c r="F325" s="160" t="str">
        <f t="shared" si="11"/>
        <v/>
      </c>
      <c r="G325" s="160" t="str">
        <f t="shared" si="12"/>
        <v/>
      </c>
    </row>
    <row r="326" spans="1:7" x14ac:dyDescent="0.25">
      <c r="A326" s="105" t="s">
        <v>842</v>
      </c>
      <c r="B326" s="105" t="s">
        <v>733</v>
      </c>
      <c r="C326" s="161">
        <v>0</v>
      </c>
      <c r="D326" s="164">
        <v>0</v>
      </c>
      <c r="F326" s="160" t="str">
        <f t="shared" si="11"/>
        <v/>
      </c>
      <c r="G326" s="160" t="str">
        <f t="shared" si="12"/>
        <v/>
      </c>
    </row>
    <row r="327" spans="1:7" x14ac:dyDescent="0.25">
      <c r="A327" s="105" t="s">
        <v>843</v>
      </c>
      <c r="B327" s="105" t="s">
        <v>735</v>
      </c>
      <c r="C327" s="161">
        <v>0</v>
      </c>
      <c r="D327" s="164">
        <v>0</v>
      </c>
      <c r="F327" s="160" t="str">
        <f t="shared" si="11"/>
        <v/>
      </c>
      <c r="G327" s="160" t="str">
        <f t="shared" si="12"/>
        <v/>
      </c>
    </row>
    <row r="328" spans="1:7" x14ac:dyDescent="0.25">
      <c r="A328" s="105" t="s">
        <v>844</v>
      </c>
      <c r="B328" s="135" t="s">
        <v>98</v>
      </c>
      <c r="C328" s="161">
        <f>SUM(C320:C327)</f>
        <v>0</v>
      </c>
      <c r="D328" s="164">
        <f>SUM(D320:D327)</f>
        <v>0</v>
      </c>
      <c r="F328" s="139">
        <f>SUM(F320:F327)</f>
        <v>0</v>
      </c>
      <c r="G328" s="139">
        <f>SUM(G320:G327)</f>
        <v>0</v>
      </c>
    </row>
    <row r="329" spans="1:7" outlineLevel="1" x14ac:dyDescent="0.25">
      <c r="A329" s="105" t="s">
        <v>845</v>
      </c>
      <c r="B329" s="122" t="s">
        <v>738</v>
      </c>
      <c r="C329" s="161"/>
      <c r="D329" s="164"/>
      <c r="F329" s="160" t="str">
        <f t="shared" si="11"/>
        <v/>
      </c>
      <c r="G329" s="160" t="str">
        <f t="shared" si="12"/>
        <v/>
      </c>
    </row>
    <row r="330" spans="1:7" outlineLevel="1" x14ac:dyDescent="0.25">
      <c r="A330" s="105" t="s">
        <v>846</v>
      </c>
      <c r="B330" s="122" t="s">
        <v>740</v>
      </c>
      <c r="C330" s="161"/>
      <c r="D330" s="164"/>
      <c r="F330" s="160" t="str">
        <f t="shared" si="11"/>
        <v/>
      </c>
      <c r="G330" s="160" t="str">
        <f t="shared" si="12"/>
        <v/>
      </c>
    </row>
    <row r="331" spans="1:7" outlineLevel="1" x14ac:dyDescent="0.25">
      <c r="A331" s="105" t="s">
        <v>847</v>
      </c>
      <c r="B331" s="122" t="s">
        <v>742</v>
      </c>
      <c r="C331" s="161"/>
      <c r="D331" s="164"/>
      <c r="F331" s="160" t="str">
        <f t="shared" si="11"/>
        <v/>
      </c>
      <c r="G331" s="160" t="str">
        <f t="shared" si="12"/>
        <v/>
      </c>
    </row>
    <row r="332" spans="1:7" outlineLevel="1" x14ac:dyDescent="0.25">
      <c r="A332" s="105" t="s">
        <v>848</v>
      </c>
      <c r="B332" s="122" t="s">
        <v>744</v>
      </c>
      <c r="C332" s="161"/>
      <c r="D332" s="164"/>
      <c r="F332" s="160" t="str">
        <f t="shared" si="11"/>
        <v/>
      </c>
      <c r="G332" s="160" t="str">
        <f t="shared" si="12"/>
        <v/>
      </c>
    </row>
    <row r="333" spans="1:7" outlineLevel="1" x14ac:dyDescent="0.25">
      <c r="A333" s="105" t="s">
        <v>849</v>
      </c>
      <c r="B333" s="122" t="s">
        <v>746</v>
      </c>
      <c r="C333" s="161"/>
      <c r="D333" s="164"/>
      <c r="F333" s="160" t="str">
        <f t="shared" si="11"/>
        <v/>
      </c>
      <c r="G333" s="160" t="str">
        <f t="shared" si="12"/>
        <v/>
      </c>
    </row>
    <row r="334" spans="1:7" outlineLevel="1" x14ac:dyDescent="0.25">
      <c r="A334" s="105" t="s">
        <v>850</v>
      </c>
      <c r="B334" s="122" t="s">
        <v>748</v>
      </c>
      <c r="C334" s="161"/>
      <c r="D334" s="164"/>
      <c r="F334" s="160" t="str">
        <f t="shared" si="11"/>
        <v/>
      </c>
      <c r="G334" s="160" t="str">
        <f t="shared" si="12"/>
        <v/>
      </c>
    </row>
    <row r="335" spans="1:7" outlineLevel="1" x14ac:dyDescent="0.25">
      <c r="A335" s="105" t="s">
        <v>851</v>
      </c>
      <c r="B335" s="122"/>
      <c r="F335" s="119"/>
      <c r="G335" s="119"/>
    </row>
    <row r="336" spans="1:7" outlineLevel="1" x14ac:dyDescent="0.25">
      <c r="A336" s="105" t="s">
        <v>852</v>
      </c>
      <c r="B336" s="122"/>
      <c r="F336" s="119"/>
      <c r="G336" s="119"/>
    </row>
    <row r="337" spans="1:7" outlineLevel="1" x14ac:dyDescent="0.25">
      <c r="A337" s="105" t="s">
        <v>853</v>
      </c>
      <c r="B337" s="122"/>
      <c r="F337" s="121"/>
      <c r="G337" s="121"/>
    </row>
    <row r="338" spans="1:7" ht="15" customHeight="1" x14ac:dyDescent="0.25">
      <c r="A338" s="116"/>
      <c r="B338" s="117" t="s">
        <v>854</v>
      </c>
      <c r="C338" s="116" t="s">
        <v>685</v>
      </c>
      <c r="D338" s="116" t="s">
        <v>686</v>
      </c>
      <c r="E338" s="116"/>
      <c r="F338" s="116" t="s">
        <v>514</v>
      </c>
      <c r="G338" s="116" t="s">
        <v>687</v>
      </c>
    </row>
    <row r="339" spans="1:7" x14ac:dyDescent="0.25">
      <c r="A339" s="105" t="s">
        <v>855</v>
      </c>
      <c r="B339" s="105" t="s">
        <v>718</v>
      </c>
      <c r="C339" s="139"/>
      <c r="G339" s="105"/>
    </row>
    <row r="340" spans="1:7" x14ac:dyDescent="0.25">
      <c r="G340" s="105"/>
    </row>
    <row r="341" spans="1:7" x14ac:dyDescent="0.25">
      <c r="B341" s="126" t="s">
        <v>719</v>
      </c>
      <c r="G341" s="105"/>
    </row>
    <row r="342" spans="1:7" x14ac:dyDescent="0.25">
      <c r="A342" s="105" t="s">
        <v>856</v>
      </c>
      <c r="B342" s="105" t="s">
        <v>721</v>
      </c>
      <c r="C342" s="161">
        <v>0</v>
      </c>
      <c r="D342" s="164">
        <v>0</v>
      </c>
      <c r="F342" s="160" t="str">
        <f>IF($C$350=0,"",IF(C342="[Mark as ND1 if not relevant]","",C342/$C$350))</f>
        <v/>
      </c>
      <c r="G342" s="160" t="str">
        <f>IF($D$350=0,"",IF(D342="[Mark as ND1 if not relevant]","",D342/$D$350))</f>
        <v/>
      </c>
    </row>
    <row r="343" spans="1:7" x14ac:dyDescent="0.25">
      <c r="A343" s="105" t="s">
        <v>857</v>
      </c>
      <c r="B343" s="105" t="s">
        <v>723</v>
      </c>
      <c r="C343" s="161">
        <v>0</v>
      </c>
      <c r="D343" s="164">
        <v>0</v>
      </c>
      <c r="F343" s="160" t="str">
        <f t="shared" ref="F343:F349" si="13">IF($C$350=0,"",IF(C343="[Mark as ND1 if not relevant]","",C343/$C$350))</f>
        <v/>
      </c>
      <c r="G343" s="160" t="str">
        <f t="shared" ref="G343:G349" si="14">IF($D$350=0,"",IF(D343="[Mark as ND1 if not relevant]","",D343/$D$350))</f>
        <v/>
      </c>
    </row>
    <row r="344" spans="1:7" x14ac:dyDescent="0.25">
      <c r="A344" s="105" t="s">
        <v>858</v>
      </c>
      <c r="B344" s="105" t="s">
        <v>725</v>
      </c>
      <c r="C344" s="161">
        <v>0</v>
      </c>
      <c r="D344" s="164">
        <v>0</v>
      </c>
      <c r="F344" s="160" t="str">
        <f t="shared" si="13"/>
        <v/>
      </c>
      <c r="G344" s="160" t="str">
        <f t="shared" si="14"/>
        <v/>
      </c>
    </row>
    <row r="345" spans="1:7" x14ac:dyDescent="0.25">
      <c r="A345" s="105" t="s">
        <v>859</v>
      </c>
      <c r="B345" s="105" t="s">
        <v>727</v>
      </c>
      <c r="C345" s="161">
        <v>0</v>
      </c>
      <c r="D345" s="164">
        <v>0</v>
      </c>
      <c r="F345" s="160" t="str">
        <f t="shared" si="13"/>
        <v/>
      </c>
      <c r="G345" s="160" t="str">
        <f t="shared" si="14"/>
        <v/>
      </c>
    </row>
    <row r="346" spans="1:7" x14ac:dyDescent="0.25">
      <c r="A346" s="105" t="s">
        <v>860</v>
      </c>
      <c r="B346" s="105" t="s">
        <v>729</v>
      </c>
      <c r="C346" s="161">
        <v>0</v>
      </c>
      <c r="D346" s="164">
        <v>0</v>
      </c>
      <c r="F346" s="160" t="str">
        <f t="shared" si="13"/>
        <v/>
      </c>
      <c r="G346" s="160" t="str">
        <f t="shared" si="14"/>
        <v/>
      </c>
    </row>
    <row r="347" spans="1:7" x14ac:dyDescent="0.25">
      <c r="A347" s="105" t="s">
        <v>861</v>
      </c>
      <c r="B347" s="105" t="s">
        <v>731</v>
      </c>
      <c r="C347" s="161">
        <v>0</v>
      </c>
      <c r="D347" s="164">
        <v>0</v>
      </c>
      <c r="F347" s="160" t="str">
        <f t="shared" si="13"/>
        <v/>
      </c>
      <c r="G347" s="160" t="str">
        <f t="shared" si="14"/>
        <v/>
      </c>
    </row>
    <row r="348" spans="1:7" x14ac:dyDescent="0.25">
      <c r="A348" s="105" t="s">
        <v>862</v>
      </c>
      <c r="B348" s="105" t="s">
        <v>733</v>
      </c>
      <c r="C348" s="161">
        <v>0</v>
      </c>
      <c r="D348" s="164">
        <v>0</v>
      </c>
      <c r="F348" s="160" t="str">
        <f t="shared" si="13"/>
        <v/>
      </c>
      <c r="G348" s="160" t="str">
        <f t="shared" si="14"/>
        <v/>
      </c>
    </row>
    <row r="349" spans="1:7" x14ac:dyDescent="0.25">
      <c r="A349" s="105" t="s">
        <v>863</v>
      </c>
      <c r="B349" s="105" t="s">
        <v>735</v>
      </c>
      <c r="C349" s="161">
        <v>0</v>
      </c>
      <c r="D349" s="164">
        <v>0</v>
      </c>
      <c r="F349" s="160" t="str">
        <f t="shared" si="13"/>
        <v/>
      </c>
      <c r="G349" s="160" t="str">
        <f t="shared" si="14"/>
        <v/>
      </c>
    </row>
    <row r="350" spans="1:7" x14ac:dyDescent="0.25">
      <c r="A350" s="105" t="s">
        <v>864</v>
      </c>
      <c r="B350" s="135" t="s">
        <v>98</v>
      </c>
      <c r="C350" s="161">
        <f>SUM(C342:C349)</f>
        <v>0</v>
      </c>
      <c r="D350" s="164">
        <f>SUM(D342:D349)</f>
        <v>0</v>
      </c>
      <c r="F350" s="139">
        <f>SUM(F342:F349)</f>
        <v>0</v>
      </c>
      <c r="G350" s="139">
        <f>SUM(G342:G349)</f>
        <v>0</v>
      </c>
    </row>
    <row r="351" spans="1:7" outlineLevel="1" x14ac:dyDescent="0.25">
      <c r="A351" s="105" t="s">
        <v>865</v>
      </c>
      <c r="B351" s="122" t="s">
        <v>738</v>
      </c>
      <c r="C351" s="161"/>
      <c r="D351" s="164"/>
      <c r="F351" s="160" t="str">
        <f t="shared" ref="F351:F356" si="15">IF($C$350=0,"",IF(C351="[for completion]","",C351/$C$350))</f>
        <v/>
      </c>
      <c r="G351" s="160" t="str">
        <f t="shared" ref="G351:G356" si="16">IF($D$350=0,"",IF(D351="[for completion]","",D351/$D$350))</f>
        <v/>
      </c>
    </row>
    <row r="352" spans="1:7" outlineLevel="1" x14ac:dyDescent="0.25">
      <c r="A352" s="105" t="s">
        <v>866</v>
      </c>
      <c r="B352" s="122" t="s">
        <v>740</v>
      </c>
      <c r="C352" s="161"/>
      <c r="D352" s="164"/>
      <c r="F352" s="160" t="str">
        <f t="shared" si="15"/>
        <v/>
      </c>
      <c r="G352" s="160" t="str">
        <f t="shared" si="16"/>
        <v/>
      </c>
    </row>
    <row r="353" spans="1:7" outlineLevel="1" x14ac:dyDescent="0.25">
      <c r="A353" s="105" t="s">
        <v>867</v>
      </c>
      <c r="B353" s="122" t="s">
        <v>742</v>
      </c>
      <c r="C353" s="161"/>
      <c r="D353" s="164"/>
      <c r="F353" s="160" t="str">
        <f t="shared" si="15"/>
        <v/>
      </c>
      <c r="G353" s="160" t="str">
        <f t="shared" si="16"/>
        <v/>
      </c>
    </row>
    <row r="354" spans="1:7" outlineLevel="1" x14ac:dyDescent="0.25">
      <c r="A354" s="105" t="s">
        <v>868</v>
      </c>
      <c r="B354" s="122" t="s">
        <v>744</v>
      </c>
      <c r="C354" s="161"/>
      <c r="D354" s="164"/>
      <c r="F354" s="160" t="str">
        <f t="shared" si="15"/>
        <v/>
      </c>
      <c r="G354" s="160" t="str">
        <f t="shared" si="16"/>
        <v/>
      </c>
    </row>
    <row r="355" spans="1:7" outlineLevel="1" x14ac:dyDescent="0.25">
      <c r="A355" s="105" t="s">
        <v>869</v>
      </c>
      <c r="B355" s="122" t="s">
        <v>746</v>
      </c>
      <c r="C355" s="161"/>
      <c r="D355" s="164"/>
      <c r="F355" s="160" t="str">
        <f t="shared" si="15"/>
        <v/>
      </c>
      <c r="G355" s="160" t="str">
        <f t="shared" si="16"/>
        <v/>
      </c>
    </row>
    <row r="356" spans="1:7" outlineLevel="1" x14ac:dyDescent="0.25">
      <c r="A356" s="105" t="s">
        <v>870</v>
      </c>
      <c r="B356" s="122" t="s">
        <v>748</v>
      </c>
      <c r="C356" s="161"/>
      <c r="D356" s="164"/>
      <c r="F356" s="160" t="str">
        <f t="shared" si="15"/>
        <v/>
      </c>
      <c r="G356" s="160" t="str">
        <f t="shared" si="16"/>
        <v/>
      </c>
    </row>
    <row r="357" spans="1:7" outlineLevel="1" x14ac:dyDescent="0.25">
      <c r="A357" s="105" t="s">
        <v>871</v>
      </c>
      <c r="B357" s="122"/>
      <c r="F357" s="160"/>
      <c r="G357" s="160"/>
    </row>
    <row r="358" spans="1:7" outlineLevel="1" x14ac:dyDescent="0.25">
      <c r="A358" s="105" t="s">
        <v>872</v>
      </c>
      <c r="B358" s="122"/>
      <c r="F358" s="160"/>
      <c r="G358" s="160"/>
    </row>
    <row r="359" spans="1:7" outlineLevel="1" x14ac:dyDescent="0.25">
      <c r="A359" s="105" t="s">
        <v>873</v>
      </c>
      <c r="B359" s="122"/>
      <c r="F359" s="160"/>
      <c r="G359" s="139"/>
    </row>
    <row r="360" spans="1:7" ht="15" customHeight="1" x14ac:dyDescent="0.25">
      <c r="A360" s="116"/>
      <c r="B360" s="117" t="s">
        <v>874</v>
      </c>
      <c r="C360" s="116" t="s">
        <v>875</v>
      </c>
      <c r="D360" s="116"/>
      <c r="E360" s="116"/>
      <c r="F360" s="116"/>
      <c r="G360" s="118"/>
    </row>
    <row r="361" spans="1:7" x14ac:dyDescent="0.25">
      <c r="A361" s="105" t="s">
        <v>876</v>
      </c>
      <c r="B361" s="126" t="s">
        <v>877</v>
      </c>
      <c r="C361" s="139">
        <v>0</v>
      </c>
      <c r="G361" s="105"/>
    </row>
    <row r="362" spans="1:7" x14ac:dyDescent="0.25">
      <c r="A362" s="105" t="s">
        <v>878</v>
      </c>
      <c r="B362" s="126" t="s">
        <v>879</v>
      </c>
      <c r="C362" s="139">
        <v>0</v>
      </c>
      <c r="G362" s="105"/>
    </row>
    <row r="363" spans="1:7" x14ac:dyDescent="0.25">
      <c r="A363" s="105" t="s">
        <v>880</v>
      </c>
      <c r="B363" s="126" t="s">
        <v>881</v>
      </c>
      <c r="C363" s="139">
        <v>0</v>
      </c>
      <c r="G363" s="105"/>
    </row>
    <row r="364" spans="1:7" x14ac:dyDescent="0.25">
      <c r="A364" s="105" t="s">
        <v>882</v>
      </c>
      <c r="B364" s="126" t="s">
        <v>883</v>
      </c>
      <c r="C364" s="139">
        <v>0</v>
      </c>
      <c r="G364" s="105"/>
    </row>
    <row r="365" spans="1:7" x14ac:dyDescent="0.25">
      <c r="A365" s="105" t="s">
        <v>884</v>
      </c>
      <c r="B365" s="126" t="s">
        <v>885</v>
      </c>
      <c r="C365" s="139">
        <v>0</v>
      </c>
      <c r="G365" s="105"/>
    </row>
    <row r="366" spans="1:7" x14ac:dyDescent="0.25">
      <c r="A366" s="105" t="s">
        <v>886</v>
      </c>
      <c r="B366" s="126" t="s">
        <v>887</v>
      </c>
      <c r="C366" s="139">
        <v>0</v>
      </c>
      <c r="G366" s="105"/>
    </row>
    <row r="367" spans="1:7" x14ac:dyDescent="0.25">
      <c r="A367" s="105" t="s">
        <v>888</v>
      </c>
      <c r="B367" s="126" t="s">
        <v>889</v>
      </c>
      <c r="C367" s="139">
        <v>0</v>
      </c>
      <c r="G367" s="105"/>
    </row>
    <row r="368" spans="1:7" x14ac:dyDescent="0.25">
      <c r="A368" s="105" t="s">
        <v>890</v>
      </c>
      <c r="B368" s="126" t="s">
        <v>891</v>
      </c>
      <c r="C368" s="139">
        <v>0</v>
      </c>
      <c r="G368" s="105"/>
    </row>
    <row r="369" spans="1:7" x14ac:dyDescent="0.25">
      <c r="A369" s="105" t="s">
        <v>892</v>
      </c>
      <c r="B369" s="126" t="s">
        <v>893</v>
      </c>
      <c r="C369" s="139">
        <v>0</v>
      </c>
      <c r="G369" s="105"/>
    </row>
    <row r="370" spans="1:7" x14ac:dyDescent="0.25">
      <c r="A370" s="105" t="s">
        <v>894</v>
      </c>
      <c r="B370" s="126" t="s">
        <v>96</v>
      </c>
      <c r="C370" s="139">
        <v>0</v>
      </c>
      <c r="G370" s="105"/>
    </row>
    <row r="371" spans="1:7" outlineLevel="1" x14ac:dyDescent="0.25">
      <c r="A371" s="105" t="s">
        <v>895</v>
      </c>
      <c r="B371" s="122" t="s">
        <v>896</v>
      </c>
      <c r="C371" s="139"/>
      <c r="G371" s="105"/>
    </row>
    <row r="372" spans="1:7" outlineLevel="1" x14ac:dyDescent="0.25">
      <c r="A372" s="105" t="s">
        <v>897</v>
      </c>
      <c r="B372" s="122" t="s">
        <v>100</v>
      </c>
      <c r="C372" s="139"/>
      <c r="G372" s="105"/>
    </row>
    <row r="373" spans="1:7" outlineLevel="1" x14ac:dyDescent="0.25">
      <c r="A373" s="105" t="s">
        <v>898</v>
      </c>
      <c r="B373" s="122" t="s">
        <v>100</v>
      </c>
      <c r="C373" s="139"/>
      <c r="G373" s="105"/>
    </row>
    <row r="374" spans="1:7" outlineLevel="1" x14ac:dyDescent="0.25">
      <c r="A374" s="105" t="s">
        <v>899</v>
      </c>
      <c r="B374" s="122" t="s">
        <v>100</v>
      </c>
      <c r="C374" s="139"/>
      <c r="G374" s="105"/>
    </row>
    <row r="375" spans="1:7" outlineLevel="1" x14ac:dyDescent="0.25">
      <c r="A375" s="105" t="s">
        <v>900</v>
      </c>
      <c r="B375" s="122" t="s">
        <v>100</v>
      </c>
      <c r="C375" s="139"/>
      <c r="G375" s="105"/>
    </row>
    <row r="376" spans="1:7" outlineLevel="1" x14ac:dyDescent="0.25">
      <c r="A376" s="105" t="s">
        <v>901</v>
      </c>
      <c r="B376" s="122" t="s">
        <v>100</v>
      </c>
      <c r="C376" s="139"/>
      <c r="G376" s="105"/>
    </row>
    <row r="377" spans="1:7" outlineLevel="1" x14ac:dyDescent="0.25">
      <c r="A377" s="105" t="s">
        <v>902</v>
      </c>
      <c r="B377" s="122" t="s">
        <v>100</v>
      </c>
      <c r="C377" s="139"/>
      <c r="G377" s="105"/>
    </row>
    <row r="378" spans="1:7" outlineLevel="1" x14ac:dyDescent="0.25">
      <c r="A378" s="105" t="s">
        <v>903</v>
      </c>
      <c r="B378" s="122" t="s">
        <v>100</v>
      </c>
      <c r="C378" s="139"/>
      <c r="G378" s="105"/>
    </row>
    <row r="379" spans="1:7" outlineLevel="1" x14ac:dyDescent="0.25">
      <c r="A379" s="105" t="s">
        <v>904</v>
      </c>
      <c r="B379" s="122" t="s">
        <v>100</v>
      </c>
      <c r="C379" s="139"/>
      <c r="G379" s="105"/>
    </row>
    <row r="380" spans="1:7" outlineLevel="1" x14ac:dyDescent="0.25">
      <c r="A380" s="105" t="s">
        <v>905</v>
      </c>
      <c r="B380" s="122" t="s">
        <v>100</v>
      </c>
      <c r="C380" s="139"/>
      <c r="G380" s="105"/>
    </row>
    <row r="381" spans="1:7" outlineLevel="1" x14ac:dyDescent="0.25">
      <c r="A381" s="105" t="s">
        <v>906</v>
      </c>
      <c r="B381" s="122" t="s">
        <v>100</v>
      </c>
      <c r="C381" s="139"/>
      <c r="G381" s="105"/>
    </row>
    <row r="382" spans="1:7" outlineLevel="1" x14ac:dyDescent="0.25">
      <c r="A382" s="105" t="s">
        <v>907</v>
      </c>
      <c r="B382" s="122" t="s">
        <v>100</v>
      </c>
      <c r="C382" s="139"/>
    </row>
    <row r="383" spans="1:7" outlineLevel="1" x14ac:dyDescent="0.25">
      <c r="A383" s="105" t="s">
        <v>908</v>
      </c>
      <c r="B383" s="122" t="s">
        <v>100</v>
      </c>
      <c r="C383" s="139"/>
    </row>
    <row r="384" spans="1:7" outlineLevel="1" x14ac:dyDescent="0.25">
      <c r="A384" s="105" t="s">
        <v>909</v>
      </c>
      <c r="B384" s="122" t="s">
        <v>100</v>
      </c>
      <c r="C384" s="139"/>
    </row>
    <row r="385" spans="1:7" outlineLevel="1" x14ac:dyDescent="0.25">
      <c r="A385" s="105" t="s">
        <v>910</v>
      </c>
      <c r="B385" s="122" t="s">
        <v>100</v>
      </c>
      <c r="C385" s="139"/>
      <c r="D385" s="101"/>
      <c r="E385" s="101"/>
      <c r="F385" s="101"/>
      <c r="G385" s="101"/>
    </row>
    <row r="386" spans="1:7" outlineLevel="1" x14ac:dyDescent="0.25">
      <c r="A386" s="105" t="s">
        <v>911</v>
      </c>
      <c r="B386" s="122" t="s">
        <v>100</v>
      </c>
      <c r="C386" s="139"/>
      <c r="D386" s="101"/>
      <c r="E386" s="101"/>
      <c r="F386" s="101"/>
      <c r="G386" s="101"/>
    </row>
    <row r="387" spans="1:7" outlineLevel="1" x14ac:dyDescent="0.25">
      <c r="A387" s="105" t="s">
        <v>912</v>
      </c>
      <c r="B387" s="122" t="s">
        <v>100</v>
      </c>
      <c r="C387" s="139"/>
      <c r="D387" s="101"/>
      <c r="E387" s="101"/>
      <c r="F387" s="101"/>
      <c r="G387" s="101"/>
    </row>
    <row r="388" spans="1:7" x14ac:dyDescent="0.25">
      <c r="C388" s="139"/>
      <c r="D388" s="101"/>
      <c r="E388" s="101"/>
      <c r="F388" s="101"/>
      <c r="G388" s="101"/>
    </row>
    <row r="389" spans="1:7" x14ac:dyDescent="0.25">
      <c r="C389" s="139"/>
      <c r="D389" s="101"/>
      <c r="E389" s="101"/>
      <c r="F389" s="101"/>
      <c r="G389" s="101"/>
    </row>
    <row r="390" spans="1:7" x14ac:dyDescent="0.25">
      <c r="C390" s="139"/>
      <c r="D390" s="101"/>
      <c r="E390" s="101"/>
      <c r="F390" s="101"/>
      <c r="G390" s="101"/>
    </row>
    <row r="391" spans="1:7" x14ac:dyDescent="0.25">
      <c r="C391" s="139"/>
      <c r="D391" s="101"/>
      <c r="E391" s="101"/>
      <c r="F391" s="101"/>
      <c r="G391" s="101"/>
    </row>
    <row r="392" spans="1:7" x14ac:dyDescent="0.25">
      <c r="C392" s="139"/>
      <c r="D392" s="101"/>
      <c r="E392" s="101"/>
      <c r="F392" s="101"/>
      <c r="G392" s="101"/>
    </row>
    <row r="393" spans="1:7" x14ac:dyDescent="0.25">
      <c r="C393" s="139"/>
      <c r="D393" s="101"/>
      <c r="E393" s="101"/>
      <c r="F393" s="101"/>
      <c r="G393" s="101"/>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44" customFormat="1" ht="31.5" x14ac:dyDescent="0.25">
      <c r="A1" s="142" t="s">
        <v>916</v>
      </c>
      <c r="B1" s="142"/>
      <c r="C1" s="149" t="s">
        <v>1301</v>
      </c>
      <c r="D1" s="20"/>
      <c r="E1" s="20"/>
      <c r="F1" s="20"/>
      <c r="G1" s="20"/>
      <c r="H1" s="20"/>
      <c r="I1" s="20"/>
      <c r="J1" s="20"/>
      <c r="K1" s="20"/>
      <c r="L1" s="20"/>
      <c r="M1" s="20"/>
    </row>
    <row r="2" spans="1:13" x14ac:dyDescent="0.25">
      <c r="B2" s="24"/>
      <c r="C2" s="24"/>
    </row>
    <row r="3" spans="1:13" x14ac:dyDescent="0.25">
      <c r="A3" s="75" t="s">
        <v>917</v>
      </c>
      <c r="B3" s="76"/>
      <c r="C3" s="24"/>
    </row>
    <row r="4" spans="1:13" x14ac:dyDescent="0.25">
      <c r="C4" s="24"/>
    </row>
    <row r="5" spans="1:13" ht="37.5" x14ac:dyDescent="0.25">
      <c r="A5" s="37" t="s">
        <v>32</v>
      </c>
      <c r="B5" s="37" t="s">
        <v>918</v>
      </c>
      <c r="C5" s="77" t="s">
        <v>1300</v>
      </c>
    </row>
    <row r="6" spans="1:13" ht="30" x14ac:dyDescent="0.25">
      <c r="A6" s="1" t="s">
        <v>919</v>
      </c>
      <c r="B6" s="40" t="s">
        <v>920</v>
      </c>
      <c r="C6" s="26" t="s">
        <v>1352</v>
      </c>
    </row>
    <row r="7" spans="1:13" ht="30" x14ac:dyDescent="0.25">
      <c r="A7" s="1" t="s">
        <v>921</v>
      </c>
      <c r="B7" s="40" t="s">
        <v>922</v>
      </c>
      <c r="C7" s="26" t="s">
        <v>1353</v>
      </c>
    </row>
    <row r="8" spans="1:13" x14ac:dyDescent="0.25">
      <c r="A8" s="1" t="s">
        <v>923</v>
      </c>
      <c r="B8" s="40" t="s">
        <v>924</v>
      </c>
      <c r="C8" s="26" t="s">
        <v>1354</v>
      </c>
    </row>
    <row r="9" spans="1:13" ht="30" x14ac:dyDescent="0.25">
      <c r="A9" s="1" t="s">
        <v>925</v>
      </c>
      <c r="B9" s="40" t="s">
        <v>926</v>
      </c>
      <c r="C9" s="26" t="s">
        <v>1355</v>
      </c>
    </row>
    <row r="10" spans="1:13" ht="44.25" customHeight="1" x14ac:dyDescent="0.25">
      <c r="A10" s="1" t="s">
        <v>927</v>
      </c>
      <c r="B10" s="40" t="s">
        <v>1146</v>
      </c>
      <c r="C10" s="26" t="s">
        <v>1356</v>
      </c>
    </row>
    <row r="11" spans="1:13" ht="54.75" customHeight="1" x14ac:dyDescent="0.25">
      <c r="A11" s="1" t="s">
        <v>928</v>
      </c>
      <c r="B11" s="40" t="s">
        <v>929</v>
      </c>
      <c r="C11" s="26" t="s">
        <v>1357</v>
      </c>
    </row>
    <row r="12" spans="1:13" x14ac:dyDescent="0.25">
      <c r="A12" s="1" t="s">
        <v>930</v>
      </c>
      <c r="B12" s="40" t="s">
        <v>931</v>
      </c>
      <c r="C12" s="26" t="s">
        <v>1358</v>
      </c>
    </row>
    <row r="13" spans="1:13" x14ac:dyDescent="0.25">
      <c r="A13" s="1" t="s">
        <v>932</v>
      </c>
      <c r="B13" s="40" t="s">
        <v>933</v>
      </c>
      <c r="C13" s="26" t="s">
        <v>1359</v>
      </c>
    </row>
    <row r="14" spans="1:13" ht="45" x14ac:dyDescent="0.25">
      <c r="A14" s="1" t="s">
        <v>934</v>
      </c>
      <c r="B14" s="40" t="s">
        <v>935</v>
      </c>
      <c r="C14" s="26" t="s">
        <v>1360</v>
      </c>
    </row>
    <row r="15" spans="1:13" ht="30" x14ac:dyDescent="0.25">
      <c r="A15" s="1" t="s">
        <v>936</v>
      </c>
      <c r="B15" s="40" t="s">
        <v>937</v>
      </c>
      <c r="C15" s="26" t="s">
        <v>1361</v>
      </c>
    </row>
    <row r="16" spans="1:13" ht="30" x14ac:dyDescent="0.25">
      <c r="A16" s="1" t="s">
        <v>938</v>
      </c>
      <c r="B16" s="44" t="s">
        <v>939</v>
      </c>
      <c r="C16" s="26" t="s">
        <v>1362</v>
      </c>
    </row>
    <row r="17" spans="1:3" ht="30" customHeight="1" x14ac:dyDescent="0.25">
      <c r="A17" s="1" t="s">
        <v>940</v>
      </c>
      <c r="B17" s="44" t="s">
        <v>941</v>
      </c>
      <c r="C17" s="26" t="s">
        <v>1363</v>
      </c>
    </row>
    <row r="18" spans="1:3" x14ac:dyDescent="0.25">
      <c r="A18" s="1" t="s">
        <v>942</v>
      </c>
      <c r="B18" s="44" t="s">
        <v>943</v>
      </c>
      <c r="C18" s="26" t="s">
        <v>1364</v>
      </c>
    </row>
    <row r="19" spans="1:3" outlineLevel="1" x14ac:dyDescent="0.25">
      <c r="A19" s="1" t="s">
        <v>944</v>
      </c>
      <c r="B19" s="41" t="s">
        <v>945</v>
      </c>
      <c r="C19" s="26"/>
    </row>
    <row r="20" spans="1:3" outlineLevel="1" x14ac:dyDescent="0.25">
      <c r="A20" s="1" t="s">
        <v>946</v>
      </c>
      <c r="B20" s="74"/>
      <c r="C20" s="26"/>
    </row>
    <row r="21" spans="1:3" outlineLevel="1" x14ac:dyDescent="0.25">
      <c r="A21" s="1" t="s">
        <v>947</v>
      </c>
      <c r="B21" s="74"/>
      <c r="C21" s="26"/>
    </row>
    <row r="22" spans="1:3" outlineLevel="1" x14ac:dyDescent="0.25">
      <c r="A22" s="1" t="s">
        <v>948</v>
      </c>
      <c r="B22" s="74"/>
      <c r="C22" s="26"/>
    </row>
    <row r="23" spans="1:3" outlineLevel="1" x14ac:dyDescent="0.25">
      <c r="A23" s="1" t="s">
        <v>949</v>
      </c>
      <c r="B23" s="74"/>
      <c r="C23" s="26"/>
    </row>
    <row r="24" spans="1:3" ht="18.75" x14ac:dyDescent="0.25">
      <c r="A24" s="37"/>
      <c r="B24" s="37" t="s">
        <v>950</v>
      </c>
      <c r="C24" s="77" t="s">
        <v>951</v>
      </c>
    </row>
    <row r="25" spans="1:3" x14ac:dyDescent="0.25">
      <c r="A25" s="1" t="s">
        <v>952</v>
      </c>
      <c r="B25" s="44" t="s">
        <v>953</v>
      </c>
      <c r="C25" s="26" t="s">
        <v>954</v>
      </c>
    </row>
    <row r="26" spans="1:3" x14ac:dyDescent="0.25">
      <c r="A26" s="1" t="s">
        <v>955</v>
      </c>
      <c r="B26" s="44" t="s">
        <v>956</v>
      </c>
      <c r="C26" s="26" t="s">
        <v>957</v>
      </c>
    </row>
    <row r="27" spans="1:3" x14ac:dyDescent="0.25">
      <c r="A27" s="1" t="s">
        <v>958</v>
      </c>
      <c r="B27" s="44" t="s">
        <v>959</v>
      </c>
      <c r="C27" s="26" t="s">
        <v>960</v>
      </c>
    </row>
    <row r="28" spans="1:3" outlineLevel="1" x14ac:dyDescent="0.25">
      <c r="A28" s="1" t="s">
        <v>961</v>
      </c>
      <c r="B28" s="43"/>
      <c r="C28" s="26"/>
    </row>
    <row r="29" spans="1:3" outlineLevel="1" x14ac:dyDescent="0.25">
      <c r="A29" s="1" t="s">
        <v>962</v>
      </c>
      <c r="B29" s="43"/>
      <c r="C29" s="26"/>
    </row>
    <row r="30" spans="1:3" outlineLevel="1" x14ac:dyDescent="0.25">
      <c r="A30" s="1" t="s">
        <v>1286</v>
      </c>
      <c r="B30" s="44"/>
      <c r="C30" s="26"/>
    </row>
    <row r="31" spans="1:3" ht="18.75" x14ac:dyDescent="0.25">
      <c r="A31" s="37"/>
      <c r="B31" s="37" t="s">
        <v>963</v>
      </c>
      <c r="C31" s="77" t="s">
        <v>1300</v>
      </c>
    </row>
    <row r="32" spans="1:3" x14ac:dyDescent="0.25">
      <c r="A32" s="1" t="s">
        <v>964</v>
      </c>
      <c r="B32" s="40" t="s">
        <v>965</v>
      </c>
      <c r="C32" s="26" t="s">
        <v>34</v>
      </c>
    </row>
    <row r="33" spans="1:2" x14ac:dyDescent="0.25">
      <c r="A33" s="1" t="s">
        <v>966</v>
      </c>
      <c r="B33" s="43"/>
    </row>
    <row r="34" spans="1:2" x14ac:dyDescent="0.25">
      <c r="A34" s="1" t="s">
        <v>967</v>
      </c>
      <c r="B34" s="43"/>
    </row>
    <row r="35" spans="1:2" x14ac:dyDescent="0.25">
      <c r="A35" s="1" t="s">
        <v>968</v>
      </c>
      <c r="B35" s="43"/>
    </row>
    <row r="36" spans="1:2" x14ac:dyDescent="0.25">
      <c r="A36" s="1" t="s">
        <v>969</v>
      </c>
      <c r="B36" s="43"/>
    </row>
    <row r="37" spans="1:2" x14ac:dyDescent="0.25">
      <c r="A37" s="1" t="s">
        <v>970</v>
      </c>
      <c r="B37" s="43"/>
    </row>
    <row r="38" spans="1:2" x14ac:dyDescent="0.25">
      <c r="B38" s="43"/>
    </row>
    <row r="39" spans="1:2" x14ac:dyDescent="0.25">
      <c r="B39" s="43"/>
    </row>
    <row r="40" spans="1:2" x14ac:dyDescent="0.25">
      <c r="B40" s="43"/>
    </row>
    <row r="41" spans="1:2" x14ac:dyDescent="0.25">
      <c r="B41" s="43"/>
    </row>
    <row r="42" spans="1:2" x14ac:dyDescent="0.25">
      <c r="B42" s="43"/>
    </row>
    <row r="43" spans="1:2" x14ac:dyDescent="0.25">
      <c r="B43" s="43"/>
    </row>
    <row r="44" spans="1:2" x14ac:dyDescent="0.25">
      <c r="B44" s="43"/>
    </row>
    <row r="45" spans="1:2" x14ac:dyDescent="0.25">
      <c r="B45" s="43"/>
    </row>
    <row r="46" spans="1:2" x14ac:dyDescent="0.25">
      <c r="B46" s="43"/>
    </row>
    <row r="47" spans="1:2" x14ac:dyDescent="0.25">
      <c r="B47" s="43"/>
    </row>
    <row r="48" spans="1:2"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24"/>
    </row>
    <row r="91" spans="2:2" x14ac:dyDescent="0.25">
      <c r="B91" s="24"/>
    </row>
    <row r="92" spans="2:2" x14ac:dyDescent="0.25">
      <c r="B92" s="24"/>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22"/>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2"/>
    </row>
    <row r="128" spans="2:2" x14ac:dyDescent="0.25">
      <c r="B128" s="78"/>
    </row>
    <row r="134" spans="2:2" x14ac:dyDescent="0.25">
      <c r="B134" s="44"/>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40"/>
    </row>
    <row r="246" spans="2:2" x14ac:dyDescent="0.25">
      <c r="B246" s="43"/>
    </row>
    <row r="247" spans="2:2" x14ac:dyDescent="0.25">
      <c r="B247" s="43"/>
    </row>
    <row r="250" spans="2:2" x14ac:dyDescent="0.25">
      <c r="B250" s="43"/>
    </row>
    <row r="266" spans="2:2" x14ac:dyDescent="0.25">
      <c r="B266" s="40"/>
    </row>
    <row r="296" spans="2:2" x14ac:dyDescent="0.25">
      <c r="B296" s="32"/>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2"/>
    </row>
    <row r="383" spans="2:2" x14ac:dyDescent="0.25">
      <c r="B383" s="79"/>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AG558"/>
  <sheetViews>
    <sheetView zoomScale="70" zoomScaleNormal="70" workbookViewId="0"/>
  </sheetViews>
  <sheetFormatPr defaultRowHeight="15" x14ac:dyDescent="0.25"/>
  <cols>
    <col min="1" max="1" width="81.5703125" style="21" customWidth="1"/>
    <col min="2" max="2" width="45.28515625" style="21" bestFit="1" customWidth="1"/>
    <col min="3" max="3" width="46.5703125" style="21" bestFit="1" customWidth="1"/>
    <col min="4" max="4" width="37.5703125" style="21" customWidth="1"/>
    <col min="5" max="5" width="28.42578125" style="21" customWidth="1"/>
    <col min="6" max="6" width="23.140625" style="21" customWidth="1"/>
    <col min="7" max="7" width="21.42578125" style="21" customWidth="1"/>
    <col min="8" max="8" width="24.85546875" style="21" customWidth="1"/>
    <col min="9" max="9" width="24" style="21" customWidth="1"/>
    <col min="10" max="10" width="21" style="21" customWidth="1"/>
    <col min="11" max="12" width="21.140625" style="21" customWidth="1"/>
    <col min="13" max="16384" width="9.140625" style="21"/>
  </cols>
  <sheetData>
    <row r="1" spans="1:12" ht="25.5" customHeight="1" x14ac:dyDescent="0.45">
      <c r="A1" s="173" t="s">
        <v>1365</v>
      </c>
      <c r="B1" s="174"/>
      <c r="C1" s="174"/>
    </row>
    <row r="2" spans="1:12" ht="13.5" customHeight="1" x14ac:dyDescent="0.45">
      <c r="A2" s="175"/>
      <c r="B2" s="174"/>
      <c r="C2" s="174"/>
    </row>
    <row r="3" spans="1:12" ht="25.5" customHeight="1" x14ac:dyDescent="0.3">
      <c r="A3" s="176" t="s">
        <v>1366</v>
      </c>
      <c r="B3" s="177"/>
      <c r="C3" s="178"/>
    </row>
    <row r="4" spans="1:12" ht="103.5" customHeight="1" x14ac:dyDescent="0.25">
      <c r="A4" s="179" t="s">
        <v>1367</v>
      </c>
      <c r="B4" s="180"/>
      <c r="C4" s="181"/>
    </row>
    <row r="5" spans="1:12" ht="25.5" customHeight="1" x14ac:dyDescent="0.3">
      <c r="A5" s="182" t="s">
        <v>1368</v>
      </c>
      <c r="B5" s="183"/>
      <c r="C5" s="184"/>
    </row>
    <row r="6" spans="1:12" ht="33.75" customHeight="1" x14ac:dyDescent="0.25">
      <c r="A6" s="179" t="s">
        <v>1369</v>
      </c>
      <c r="B6" s="180"/>
      <c r="C6" s="181"/>
    </row>
    <row r="7" spans="1:12" ht="25.5" customHeight="1" x14ac:dyDescent="0.3">
      <c r="A7" s="185" t="s">
        <v>1370</v>
      </c>
      <c r="B7" s="183"/>
      <c r="C7" s="184"/>
    </row>
    <row r="8" spans="1:12" ht="60" customHeight="1" x14ac:dyDescent="0.25">
      <c r="A8" s="179" t="s">
        <v>1371</v>
      </c>
      <c r="B8" s="180"/>
      <c r="C8" s="181"/>
    </row>
    <row r="9" spans="1:12" ht="110.25" customHeight="1" x14ac:dyDescent="0.25">
      <c r="A9" s="186" t="s">
        <v>1372</v>
      </c>
      <c r="B9" s="187"/>
      <c r="C9" s="188"/>
    </row>
    <row r="11" spans="1:12" s="191" customFormat="1" ht="18" x14ac:dyDescent="0.35">
      <c r="A11" s="189" t="s">
        <v>1373</v>
      </c>
      <c r="B11" s="190"/>
      <c r="C11" s="190"/>
      <c r="D11" s="190"/>
      <c r="F11" s="190"/>
      <c r="H11" s="190"/>
      <c r="I11" s="190"/>
      <c r="J11" s="190"/>
      <c r="K11" s="190"/>
      <c r="L11" s="190"/>
    </row>
    <row r="12" spans="1:12" s="191" customFormat="1" ht="18.75" thickBot="1" x14ac:dyDescent="0.4">
      <c r="A12" s="189"/>
      <c r="B12" s="190"/>
      <c r="C12" s="190"/>
      <c r="D12" s="190"/>
      <c r="F12" s="190"/>
      <c r="H12" s="190"/>
      <c r="I12" s="190"/>
      <c r="J12" s="190"/>
      <c r="K12" s="190"/>
      <c r="L12" s="190"/>
    </row>
    <row r="13" spans="1:12" s="191" customFormat="1" ht="18" x14ac:dyDescent="0.35">
      <c r="A13" s="192" t="s">
        <v>1374</v>
      </c>
      <c r="B13" s="398" t="s">
        <v>1308</v>
      </c>
      <c r="C13" s="399"/>
      <c r="D13" s="193"/>
      <c r="F13" s="190"/>
      <c r="H13" s="190"/>
      <c r="I13" s="190"/>
      <c r="J13" s="190"/>
      <c r="K13" s="190"/>
      <c r="L13" s="190"/>
    </row>
    <row r="14" spans="1:12" s="191" customFormat="1" ht="18" x14ac:dyDescent="0.35">
      <c r="A14" s="194" t="s">
        <v>1375</v>
      </c>
      <c r="B14" s="400" t="s">
        <v>1376</v>
      </c>
      <c r="C14" s="401"/>
      <c r="D14" s="193"/>
      <c r="E14" s="190"/>
      <c r="F14" s="190"/>
      <c r="H14" s="190"/>
      <c r="I14" s="190"/>
      <c r="J14" s="190"/>
      <c r="K14" s="190"/>
      <c r="L14" s="190"/>
    </row>
    <row r="15" spans="1:12" s="191" customFormat="1" ht="18" x14ac:dyDescent="0.35">
      <c r="A15" s="194" t="s">
        <v>1377</v>
      </c>
      <c r="B15" s="400" t="s">
        <v>1378</v>
      </c>
      <c r="C15" s="401"/>
      <c r="D15" s="193"/>
      <c r="F15" s="190"/>
      <c r="G15" s="190"/>
      <c r="H15" s="190"/>
      <c r="I15" s="190"/>
      <c r="J15" s="190"/>
      <c r="K15" s="190"/>
      <c r="L15" s="190"/>
    </row>
    <row r="16" spans="1:12" s="191" customFormat="1" ht="18" x14ac:dyDescent="0.35">
      <c r="A16" s="194" t="s">
        <v>1379</v>
      </c>
      <c r="B16" s="402">
        <v>44043</v>
      </c>
      <c r="C16" s="401"/>
      <c r="D16" s="193"/>
      <c r="E16" s="190"/>
      <c r="F16" s="190"/>
      <c r="G16" s="190"/>
      <c r="H16" s="190"/>
      <c r="I16" s="190"/>
      <c r="J16" s="190"/>
      <c r="K16" s="190"/>
      <c r="L16" s="190"/>
    </row>
    <row r="17" spans="1:12" s="191" customFormat="1" ht="18" x14ac:dyDescent="0.35">
      <c r="A17" s="194" t="s">
        <v>1380</v>
      </c>
      <c r="B17" s="402">
        <v>43983</v>
      </c>
      <c r="C17" s="401"/>
      <c r="D17" s="193"/>
      <c r="E17" s="190"/>
      <c r="F17" s="190"/>
      <c r="G17" s="190"/>
      <c r="H17" s="190"/>
      <c r="I17" s="190"/>
      <c r="J17" s="190"/>
      <c r="K17" s="190"/>
      <c r="L17" s="190"/>
    </row>
    <row r="18" spans="1:12" s="191" customFormat="1" ht="18" x14ac:dyDescent="0.35">
      <c r="A18" s="194" t="s">
        <v>1381</v>
      </c>
      <c r="B18" s="402">
        <v>44012</v>
      </c>
      <c r="C18" s="401"/>
      <c r="D18" s="193"/>
      <c r="E18" s="190"/>
      <c r="F18" s="190"/>
      <c r="G18" s="190"/>
      <c r="H18" s="190"/>
      <c r="I18" s="190"/>
      <c r="J18" s="190"/>
      <c r="K18" s="190"/>
      <c r="L18" s="190"/>
    </row>
    <row r="19" spans="1:12" s="191" customFormat="1" ht="32.25" customHeight="1" thickBot="1" x14ac:dyDescent="0.4">
      <c r="A19" s="195" t="s">
        <v>1382</v>
      </c>
      <c r="B19" s="403" t="s">
        <v>1309</v>
      </c>
      <c r="C19" s="404"/>
      <c r="D19" s="193"/>
      <c r="E19" s="193"/>
      <c r="F19" s="190"/>
      <c r="G19" s="190"/>
      <c r="H19" s="190"/>
      <c r="I19" s="190"/>
      <c r="J19" s="190"/>
      <c r="K19" s="190"/>
      <c r="L19" s="190"/>
    </row>
    <row r="20" spans="1:12" s="191" customFormat="1" ht="18" x14ac:dyDescent="0.35">
      <c r="A20" s="190"/>
      <c r="B20" s="190"/>
      <c r="C20" s="190"/>
      <c r="D20" s="190"/>
      <c r="E20" s="190"/>
      <c r="F20" s="190"/>
      <c r="G20" s="190"/>
      <c r="H20" s="190"/>
      <c r="I20" s="190"/>
      <c r="J20" s="190"/>
      <c r="K20" s="190"/>
      <c r="L20" s="190"/>
    </row>
    <row r="21" spans="1:12" s="191" customFormat="1" ht="18.75" thickBot="1" x14ac:dyDescent="0.4">
      <c r="A21" s="189" t="s">
        <v>1383</v>
      </c>
      <c r="B21" s="190"/>
      <c r="C21" s="190"/>
      <c r="D21" s="190"/>
      <c r="E21" s="190"/>
      <c r="F21" s="190"/>
      <c r="G21" s="190"/>
      <c r="H21" s="190"/>
      <c r="I21" s="196"/>
      <c r="J21" s="196"/>
      <c r="K21" s="196"/>
      <c r="L21" s="196"/>
    </row>
    <row r="22" spans="1:12" s="191" customFormat="1" ht="18.75" thickBot="1" x14ac:dyDescent="0.4">
      <c r="A22" s="190"/>
      <c r="B22" s="405" t="s">
        <v>1384</v>
      </c>
      <c r="C22" s="406"/>
      <c r="D22" s="407"/>
      <c r="E22" s="411" t="s">
        <v>1385</v>
      </c>
      <c r="F22" s="411"/>
      <c r="G22" s="411" t="s">
        <v>1386</v>
      </c>
      <c r="H22" s="411"/>
      <c r="I22" s="196"/>
      <c r="J22" s="196"/>
      <c r="K22" s="196"/>
      <c r="L22" s="196"/>
    </row>
    <row r="23" spans="1:12" s="191" customFormat="1" ht="18.75" thickBot="1" x14ac:dyDescent="0.4">
      <c r="A23" s="190"/>
      <c r="B23" s="408"/>
      <c r="C23" s="409"/>
      <c r="D23" s="410"/>
      <c r="E23" s="197" t="s">
        <v>1387</v>
      </c>
      <c r="F23" s="197" t="s">
        <v>1388</v>
      </c>
      <c r="G23" s="197" t="s">
        <v>1387</v>
      </c>
      <c r="H23" s="197" t="s">
        <v>1388</v>
      </c>
      <c r="I23" s="196"/>
      <c r="J23" s="196"/>
      <c r="K23" s="196"/>
      <c r="L23" s="196"/>
    </row>
    <row r="24" spans="1:12" s="191" customFormat="1" ht="18" x14ac:dyDescent="0.35">
      <c r="A24" s="412" t="s">
        <v>1389</v>
      </c>
      <c r="B24" s="412"/>
      <c r="C24" s="412"/>
      <c r="D24" s="413"/>
      <c r="E24" s="198" t="s">
        <v>1390</v>
      </c>
      <c r="F24" s="199" t="s">
        <v>1391</v>
      </c>
      <c r="G24" s="198" t="s">
        <v>1390</v>
      </c>
      <c r="H24" s="199" t="s">
        <v>1392</v>
      </c>
      <c r="I24" s="196"/>
      <c r="J24" s="196"/>
      <c r="K24" s="196"/>
      <c r="L24" s="196"/>
    </row>
    <row r="25" spans="1:12" s="191" customFormat="1" ht="18" x14ac:dyDescent="0.35">
      <c r="A25" s="200" t="s">
        <v>1393</v>
      </c>
      <c r="B25" s="396" t="s">
        <v>1308</v>
      </c>
      <c r="C25" s="396"/>
      <c r="D25" s="397"/>
      <c r="E25" s="198" t="s">
        <v>1390</v>
      </c>
      <c r="F25" s="198" t="s">
        <v>1394</v>
      </c>
      <c r="G25" s="198" t="s">
        <v>1390</v>
      </c>
      <c r="H25" s="198" t="s">
        <v>1395</v>
      </c>
      <c r="I25" s="196"/>
      <c r="J25" s="196"/>
      <c r="K25" s="196"/>
      <c r="L25" s="196"/>
    </row>
    <row r="26" spans="1:12" s="191" customFormat="1" ht="18" x14ac:dyDescent="0.35">
      <c r="A26" s="200" t="s">
        <v>1396</v>
      </c>
      <c r="B26" s="396" t="s">
        <v>1308</v>
      </c>
      <c r="C26" s="396"/>
      <c r="D26" s="397"/>
      <c r="E26" s="198" t="s">
        <v>1397</v>
      </c>
      <c r="F26" s="198" t="s">
        <v>1394</v>
      </c>
      <c r="G26" s="198" t="s">
        <v>1398</v>
      </c>
      <c r="H26" s="198" t="s">
        <v>1395</v>
      </c>
      <c r="I26" s="196"/>
      <c r="J26" s="196"/>
      <c r="K26" s="196"/>
      <c r="L26" s="196"/>
    </row>
    <row r="27" spans="1:12" s="191" customFormat="1" ht="18" x14ac:dyDescent="0.35">
      <c r="A27" s="200" t="s">
        <v>1399</v>
      </c>
      <c r="B27" s="396" t="s">
        <v>1308</v>
      </c>
      <c r="C27" s="396"/>
      <c r="D27" s="397"/>
      <c r="E27" s="198" t="s">
        <v>1400</v>
      </c>
      <c r="F27" s="198" t="s">
        <v>1394</v>
      </c>
      <c r="G27" s="198" t="s">
        <v>1401</v>
      </c>
      <c r="H27" s="198" t="s">
        <v>1395</v>
      </c>
      <c r="I27" s="196"/>
      <c r="J27" s="196"/>
      <c r="K27" s="196"/>
      <c r="L27" s="196"/>
    </row>
    <row r="28" spans="1:12" s="191" customFormat="1" ht="18" x14ac:dyDescent="0.35">
      <c r="A28" s="200" t="s">
        <v>1402</v>
      </c>
      <c r="B28" s="396" t="s">
        <v>1403</v>
      </c>
      <c r="C28" s="396"/>
      <c r="D28" s="397"/>
      <c r="E28" s="198" t="s">
        <v>1390</v>
      </c>
      <c r="F28" s="198" t="s">
        <v>1390</v>
      </c>
      <c r="G28" s="198" t="s">
        <v>1390</v>
      </c>
      <c r="H28" s="198" t="s">
        <v>1390</v>
      </c>
      <c r="I28" s="196"/>
      <c r="J28" s="196"/>
      <c r="K28" s="196"/>
      <c r="L28" s="196"/>
    </row>
    <row r="29" spans="1:12" s="191" customFormat="1" ht="18" x14ac:dyDescent="0.35">
      <c r="A29" s="200" t="s">
        <v>427</v>
      </c>
      <c r="B29" s="396" t="s">
        <v>1308</v>
      </c>
      <c r="C29" s="396"/>
      <c r="D29" s="397"/>
      <c r="E29" s="198" t="s">
        <v>1404</v>
      </c>
      <c r="F29" s="198" t="s">
        <v>1394</v>
      </c>
      <c r="G29" s="198" t="s">
        <v>1405</v>
      </c>
      <c r="H29" s="198" t="s">
        <v>1395</v>
      </c>
      <c r="I29" s="196"/>
      <c r="J29" s="196"/>
      <c r="K29" s="196"/>
      <c r="L29" s="196"/>
    </row>
    <row r="30" spans="1:12" s="191" customFormat="1" ht="18" x14ac:dyDescent="0.35">
      <c r="A30" s="200" t="s">
        <v>429</v>
      </c>
      <c r="B30" s="396" t="s">
        <v>1406</v>
      </c>
      <c r="C30" s="396"/>
      <c r="D30" s="397"/>
      <c r="E30" s="198" t="s">
        <v>1404</v>
      </c>
      <c r="F30" s="198" t="s">
        <v>1407</v>
      </c>
      <c r="G30" s="198" t="s">
        <v>1405</v>
      </c>
      <c r="H30" s="198" t="s">
        <v>1408</v>
      </c>
      <c r="I30" s="196"/>
      <c r="J30" s="196"/>
      <c r="K30" s="196"/>
      <c r="L30" s="196"/>
    </row>
    <row r="31" spans="1:12" s="191" customFormat="1" ht="18" x14ac:dyDescent="0.35">
      <c r="A31" s="200" t="s">
        <v>1409</v>
      </c>
      <c r="B31" s="396" t="s">
        <v>1308</v>
      </c>
      <c r="C31" s="396"/>
      <c r="D31" s="397"/>
      <c r="E31" s="198" t="s">
        <v>1400</v>
      </c>
      <c r="F31" s="198" t="s">
        <v>1394</v>
      </c>
      <c r="G31" s="198" t="s">
        <v>1401</v>
      </c>
      <c r="H31" s="198" t="s">
        <v>1395</v>
      </c>
      <c r="I31" s="196"/>
      <c r="J31" s="196"/>
      <c r="K31" s="196"/>
      <c r="L31" s="196"/>
    </row>
    <row r="32" spans="1:12" s="191" customFormat="1" ht="18" x14ac:dyDescent="0.35">
      <c r="A32" s="200" t="s">
        <v>1410</v>
      </c>
      <c r="B32" s="396" t="s">
        <v>1403</v>
      </c>
      <c r="C32" s="396"/>
      <c r="D32" s="397"/>
      <c r="E32" s="198" t="s">
        <v>1390</v>
      </c>
      <c r="F32" s="198" t="s">
        <v>1390</v>
      </c>
      <c r="G32" s="198" t="s">
        <v>1390</v>
      </c>
      <c r="H32" s="198" t="s">
        <v>1390</v>
      </c>
      <c r="I32" s="196"/>
      <c r="J32" s="196"/>
      <c r="K32" s="196"/>
      <c r="L32" s="196"/>
    </row>
    <row r="33" spans="1:12" s="191" customFormat="1" ht="18.75" thickBot="1" x14ac:dyDescent="0.4">
      <c r="A33" s="200" t="s">
        <v>1411</v>
      </c>
      <c r="B33" s="396" t="s">
        <v>1308</v>
      </c>
      <c r="C33" s="396"/>
      <c r="D33" s="397"/>
      <c r="E33" s="201" t="s">
        <v>1412</v>
      </c>
      <c r="F33" s="201" t="s">
        <v>1394</v>
      </c>
      <c r="G33" s="201" t="s">
        <v>1413</v>
      </c>
      <c r="H33" s="201" t="s">
        <v>1395</v>
      </c>
      <c r="I33" s="196"/>
      <c r="J33" s="196"/>
      <c r="K33" s="196"/>
      <c r="L33" s="196"/>
    </row>
    <row r="34" spans="1:12" s="191" customFormat="1" ht="18" x14ac:dyDescent="0.35">
      <c r="A34" s="194" t="s">
        <v>1414</v>
      </c>
      <c r="B34" s="202">
        <v>5205949364.7299995</v>
      </c>
      <c r="C34" s="203"/>
      <c r="D34" s="204"/>
      <c r="E34" s="190"/>
      <c r="F34" s="190"/>
      <c r="G34" s="205"/>
      <c r="H34" s="190"/>
      <c r="I34" s="196"/>
      <c r="J34" s="196"/>
      <c r="K34" s="196"/>
      <c r="L34" s="196"/>
    </row>
    <row r="35" spans="1:12" s="191" customFormat="1" ht="18" x14ac:dyDescent="0.35">
      <c r="A35" s="194" t="s">
        <v>1415</v>
      </c>
      <c r="B35" s="206" t="s">
        <v>1416</v>
      </c>
      <c r="C35" s="190"/>
      <c r="D35" s="193"/>
      <c r="E35" s="190"/>
      <c r="F35" s="190"/>
      <c r="G35" s="190"/>
      <c r="H35" s="190"/>
      <c r="I35" s="190"/>
      <c r="J35" s="190"/>
      <c r="K35" s="190"/>
      <c r="L35" s="190"/>
    </row>
    <row r="36" spans="1:12" s="191" customFormat="1" ht="18" x14ac:dyDescent="0.35">
      <c r="A36" s="194" t="s">
        <v>1417</v>
      </c>
      <c r="B36" s="207">
        <v>1.8176723473352713E-2</v>
      </c>
      <c r="C36" s="190"/>
      <c r="D36" s="193"/>
      <c r="E36" s="190"/>
      <c r="F36" s="190"/>
      <c r="G36" s="190"/>
      <c r="H36" s="190"/>
      <c r="I36" s="190"/>
      <c r="J36" s="190"/>
      <c r="K36" s="190"/>
      <c r="L36" s="190"/>
    </row>
    <row r="37" spans="1:12" s="191" customFormat="1" ht="18" x14ac:dyDescent="0.35">
      <c r="A37" s="194" t="s">
        <v>1418</v>
      </c>
      <c r="B37" s="207">
        <v>1.9118872521018567E-2</v>
      </c>
      <c r="C37" s="190"/>
      <c r="D37" s="193"/>
      <c r="E37" s="190"/>
      <c r="F37" s="190"/>
      <c r="G37" s="190"/>
      <c r="H37" s="190"/>
      <c r="I37" s="190"/>
      <c r="J37" s="190"/>
      <c r="K37" s="190"/>
      <c r="L37" s="190"/>
    </row>
    <row r="38" spans="1:12" s="191" customFormat="1" ht="18.75" thickBot="1" x14ac:dyDescent="0.4">
      <c r="A38" s="208" t="s">
        <v>1419</v>
      </c>
      <c r="B38" s="209">
        <v>0</v>
      </c>
      <c r="C38" s="190"/>
      <c r="D38" s="193"/>
      <c r="E38" s="190"/>
      <c r="F38" s="190"/>
      <c r="G38" s="190"/>
      <c r="H38" s="190"/>
      <c r="I38" s="190"/>
      <c r="J38" s="190"/>
      <c r="K38" s="190"/>
      <c r="L38" s="190"/>
    </row>
    <row r="39" spans="1:12" s="191" customFormat="1" ht="18" x14ac:dyDescent="0.35">
      <c r="A39" s="190"/>
      <c r="B39" s="190"/>
      <c r="C39" s="190"/>
      <c r="D39" s="190"/>
      <c r="E39" s="190"/>
      <c r="F39" s="190"/>
      <c r="G39" s="190"/>
      <c r="H39" s="190"/>
      <c r="I39" s="190"/>
      <c r="J39" s="190"/>
      <c r="K39" s="190"/>
      <c r="L39" s="190"/>
    </row>
    <row r="40" spans="1:12" s="190" customFormat="1" ht="18.75" thickBot="1" x14ac:dyDescent="0.4">
      <c r="A40" s="189" t="s">
        <v>1420</v>
      </c>
    </row>
    <row r="41" spans="1:12" s="190" customFormat="1" ht="36.75" thickBot="1" x14ac:dyDescent="0.4">
      <c r="B41" s="210" t="s">
        <v>1421</v>
      </c>
      <c r="C41" s="210" t="s">
        <v>1422</v>
      </c>
      <c r="D41" s="211" t="s">
        <v>1423</v>
      </c>
    </row>
    <row r="42" spans="1:12" s="190" customFormat="1" ht="18.75" thickBot="1" x14ac:dyDescent="0.4">
      <c r="A42" s="212" t="s">
        <v>1424</v>
      </c>
      <c r="B42" s="213"/>
      <c r="C42" s="213"/>
      <c r="D42" s="214"/>
      <c r="E42" s="215"/>
      <c r="F42" s="205"/>
    </row>
    <row r="43" spans="1:12" s="190" customFormat="1" ht="18" x14ac:dyDescent="0.35">
      <c r="A43" s="194" t="s">
        <v>1425</v>
      </c>
      <c r="B43" s="216">
        <v>2.8210673481225967E-3</v>
      </c>
      <c r="C43" s="217" t="s">
        <v>1403</v>
      </c>
      <c r="D43" s="217" t="s">
        <v>1403</v>
      </c>
      <c r="E43" s="218"/>
      <c r="F43" s="205"/>
    </row>
    <row r="44" spans="1:12" s="190" customFormat="1" ht="18" x14ac:dyDescent="0.35">
      <c r="A44" s="194" t="s">
        <v>1426</v>
      </c>
      <c r="B44" s="438">
        <v>-100</v>
      </c>
      <c r="C44" s="220" t="s">
        <v>1403</v>
      </c>
      <c r="D44" s="220" t="s">
        <v>1403</v>
      </c>
      <c r="E44" s="218"/>
      <c r="F44" s="205"/>
    </row>
    <row r="45" spans="1:12" s="190" customFormat="1" ht="18" x14ac:dyDescent="0.35">
      <c r="A45" s="194" t="s">
        <v>1427</v>
      </c>
      <c r="B45" s="438">
        <v>8967729.2799999993</v>
      </c>
      <c r="C45" s="220" t="s">
        <v>1403</v>
      </c>
      <c r="D45" s="220" t="s">
        <v>1403</v>
      </c>
      <c r="E45" s="218"/>
      <c r="F45" s="205"/>
    </row>
    <row r="46" spans="1:12" s="190" customFormat="1" ht="18" x14ac:dyDescent="0.35">
      <c r="A46" s="194" t="s">
        <v>1428</v>
      </c>
      <c r="B46" s="219">
        <v>0</v>
      </c>
      <c r="C46" s="220" t="s">
        <v>1403</v>
      </c>
      <c r="D46" s="220" t="s">
        <v>1403</v>
      </c>
      <c r="E46" s="218"/>
      <c r="F46" s="205"/>
    </row>
    <row r="47" spans="1:12" s="190" customFormat="1" ht="18" x14ac:dyDescent="0.35">
      <c r="A47" s="194" t="s">
        <v>1429</v>
      </c>
      <c r="B47" s="221">
        <v>0</v>
      </c>
      <c r="C47" s="220" t="s">
        <v>1403</v>
      </c>
      <c r="D47" s="220" t="s">
        <v>1403</v>
      </c>
      <c r="E47" s="218"/>
      <c r="F47" s="205"/>
    </row>
    <row r="48" spans="1:12" s="190" customFormat="1" ht="18" x14ac:dyDescent="0.35">
      <c r="A48" s="194" t="s">
        <v>1430</v>
      </c>
      <c r="B48" s="221">
        <v>0</v>
      </c>
      <c r="C48" s="220" t="s">
        <v>1403</v>
      </c>
      <c r="D48" s="220" t="s">
        <v>1403</v>
      </c>
      <c r="E48" s="218"/>
      <c r="F48" s="205"/>
    </row>
    <row r="49" spans="1:7" s="190" customFormat="1" ht="18" x14ac:dyDescent="0.35">
      <c r="A49" s="194" t="s">
        <v>1431</v>
      </c>
      <c r="B49" s="221">
        <v>0</v>
      </c>
      <c r="C49" s="220" t="s">
        <v>1403</v>
      </c>
      <c r="D49" s="220" t="s">
        <v>1403</v>
      </c>
      <c r="E49" s="218"/>
      <c r="F49" s="205"/>
    </row>
    <row r="50" spans="1:7" s="190" customFormat="1" ht="18" x14ac:dyDescent="0.35">
      <c r="A50" s="194" t="s">
        <v>1432</v>
      </c>
      <c r="B50" s="221">
        <v>360473.24315068487</v>
      </c>
      <c r="C50" s="220" t="s">
        <v>1403</v>
      </c>
      <c r="D50" s="220" t="s">
        <v>1403</v>
      </c>
      <c r="E50" s="218"/>
      <c r="F50" s="205"/>
    </row>
    <row r="51" spans="1:7" s="190" customFormat="1" ht="18" x14ac:dyDescent="0.35">
      <c r="A51" s="194" t="s">
        <v>1433</v>
      </c>
      <c r="B51" s="221">
        <v>0</v>
      </c>
      <c r="C51" s="220" t="s">
        <v>1403</v>
      </c>
      <c r="D51" s="220" t="s">
        <v>1403</v>
      </c>
      <c r="E51" s="218"/>
      <c r="F51" s="205"/>
    </row>
    <row r="52" spans="1:7" s="190" customFormat="1" ht="18" x14ac:dyDescent="0.35">
      <c r="A52" s="194" t="s">
        <v>1434</v>
      </c>
      <c r="B52" s="221">
        <v>0</v>
      </c>
      <c r="C52" s="220" t="s">
        <v>1403</v>
      </c>
      <c r="D52" s="220" t="s">
        <v>1403</v>
      </c>
      <c r="E52" s="218"/>
      <c r="F52" s="205"/>
    </row>
    <row r="53" spans="1:7" s="190" customFormat="1" ht="18" x14ac:dyDescent="0.35">
      <c r="A53" s="194" t="s">
        <v>1435</v>
      </c>
      <c r="B53" s="439">
        <v>-424504.46999999881</v>
      </c>
      <c r="C53" s="220" t="s">
        <v>1403</v>
      </c>
      <c r="D53" s="220" t="s">
        <v>1403</v>
      </c>
      <c r="E53" s="222"/>
      <c r="F53" s="191"/>
    </row>
    <row r="54" spans="1:7" s="190" customFormat="1" ht="18" x14ac:dyDescent="0.35">
      <c r="A54" s="194" t="s">
        <v>1436</v>
      </c>
      <c r="B54" s="439">
        <v>-1634498.5891232877</v>
      </c>
      <c r="C54" s="220" t="s">
        <v>1403</v>
      </c>
      <c r="D54" s="220" t="s">
        <v>1403</v>
      </c>
      <c r="E54" s="218"/>
    </row>
    <row r="55" spans="1:7" s="190" customFormat="1" ht="18" x14ac:dyDescent="0.35">
      <c r="A55" s="194" t="s">
        <v>1437</v>
      </c>
      <c r="B55" s="439">
        <v>-669434.61</v>
      </c>
      <c r="C55" s="220" t="s">
        <v>1403</v>
      </c>
      <c r="D55" s="220" t="s">
        <v>1403</v>
      </c>
      <c r="E55" s="218"/>
      <c r="F55" s="205"/>
      <c r="G55" s="205"/>
    </row>
    <row r="56" spans="1:7" s="190" customFormat="1" ht="18" x14ac:dyDescent="0.35">
      <c r="A56" s="194" t="s">
        <v>1438</v>
      </c>
      <c r="B56" s="221">
        <v>0</v>
      </c>
      <c r="C56" s="220" t="s">
        <v>1403</v>
      </c>
      <c r="D56" s="220" t="s">
        <v>1403</v>
      </c>
      <c r="E56" s="218"/>
      <c r="F56" s="205"/>
    </row>
    <row r="57" spans="1:7" s="190" customFormat="1" ht="18" x14ac:dyDescent="0.35">
      <c r="A57" s="194" t="s">
        <v>1439</v>
      </c>
      <c r="B57" s="221">
        <v>-6599664.8499999996</v>
      </c>
      <c r="C57" s="220" t="s">
        <v>1403</v>
      </c>
      <c r="D57" s="220" t="s">
        <v>1403</v>
      </c>
      <c r="E57" s="218"/>
      <c r="F57" s="205"/>
    </row>
    <row r="58" spans="1:7" s="190" customFormat="1" ht="18.75" thickBot="1" x14ac:dyDescent="0.4">
      <c r="A58" s="223" t="s">
        <v>1440</v>
      </c>
      <c r="B58" s="224">
        <v>6.8484647199511528E-3</v>
      </c>
      <c r="C58" s="225" t="s">
        <v>1403</v>
      </c>
      <c r="D58" s="225" t="s">
        <v>1403</v>
      </c>
      <c r="E58" s="218"/>
      <c r="F58" s="205"/>
    </row>
    <row r="59" spans="1:7" s="190" customFormat="1" ht="18.75" thickBot="1" x14ac:dyDescent="0.4">
      <c r="A59" s="197" t="s">
        <v>1441</v>
      </c>
      <c r="B59" s="226"/>
      <c r="C59" s="227"/>
      <c r="D59" s="214"/>
      <c r="E59" s="214"/>
      <c r="F59" s="205"/>
      <c r="G59" s="228"/>
    </row>
    <row r="60" spans="1:7" s="190" customFormat="1" ht="18" x14ac:dyDescent="0.35">
      <c r="A60" s="192" t="s">
        <v>1425</v>
      </c>
      <c r="B60" s="229">
        <v>3.0000209808349609E-3</v>
      </c>
      <c r="C60" s="217" t="s">
        <v>1403</v>
      </c>
      <c r="D60" s="217" t="s">
        <v>1403</v>
      </c>
      <c r="E60" s="214"/>
      <c r="F60" s="205"/>
      <c r="G60" s="228"/>
    </row>
    <row r="61" spans="1:7" s="190" customFormat="1" ht="18" x14ac:dyDescent="0.35">
      <c r="A61" s="194" t="s">
        <v>1442</v>
      </c>
      <c r="B61" s="221">
        <v>61667169.75</v>
      </c>
      <c r="C61" s="220" t="s">
        <v>1403</v>
      </c>
      <c r="D61" s="220" t="s">
        <v>1403</v>
      </c>
      <c r="E61" s="214"/>
      <c r="F61" s="205"/>
      <c r="G61" s="228"/>
    </row>
    <row r="62" spans="1:7" s="190" customFormat="1" ht="18" x14ac:dyDescent="0.35">
      <c r="A62" s="194" t="s">
        <v>1443</v>
      </c>
      <c r="B62" s="221">
        <v>0</v>
      </c>
      <c r="C62" s="220" t="s">
        <v>1403</v>
      </c>
      <c r="D62" s="220" t="s">
        <v>1403</v>
      </c>
      <c r="E62" s="214"/>
      <c r="F62" s="205"/>
      <c r="G62" s="228"/>
    </row>
    <row r="63" spans="1:7" s="190" customFormat="1" ht="18" x14ac:dyDescent="0.35">
      <c r="A63" s="194" t="s">
        <v>1444</v>
      </c>
      <c r="B63" s="230">
        <v>0</v>
      </c>
      <c r="C63" s="220" t="s">
        <v>1403</v>
      </c>
      <c r="D63" s="220" t="s">
        <v>1403</v>
      </c>
      <c r="E63" s="214"/>
      <c r="F63" s="205"/>
      <c r="G63" s="228"/>
    </row>
    <row r="64" spans="1:7" s="190" customFormat="1" ht="18" x14ac:dyDescent="0.35">
      <c r="A64" s="194" t="s">
        <v>1445</v>
      </c>
      <c r="B64" s="230">
        <v>0</v>
      </c>
      <c r="C64" s="220" t="s">
        <v>1403</v>
      </c>
      <c r="D64" s="220" t="s">
        <v>1403</v>
      </c>
      <c r="E64" s="214"/>
      <c r="F64" s="205"/>
      <c r="G64" s="228"/>
    </row>
    <row r="65" spans="1:7" s="190" customFormat="1" ht="18" x14ac:dyDescent="0.35">
      <c r="A65" s="194" t="s">
        <v>1446</v>
      </c>
      <c r="B65" s="230">
        <v>42059761.100000001</v>
      </c>
      <c r="C65" s="220" t="s">
        <v>1403</v>
      </c>
      <c r="D65" s="220" t="s">
        <v>1403</v>
      </c>
      <c r="E65" s="214"/>
      <c r="F65" s="205"/>
      <c r="G65" s="228"/>
    </row>
    <row r="66" spans="1:7" s="190" customFormat="1" ht="18" x14ac:dyDescent="0.35">
      <c r="A66" s="194" t="s">
        <v>1447</v>
      </c>
      <c r="B66" s="230">
        <v>0</v>
      </c>
      <c r="C66" s="220" t="s">
        <v>1403</v>
      </c>
      <c r="D66" s="220" t="s">
        <v>1403</v>
      </c>
      <c r="E66" s="214"/>
      <c r="F66" s="205"/>
      <c r="G66" s="228"/>
    </row>
    <row r="67" spans="1:7" s="190" customFormat="1" ht="18" x14ac:dyDescent="0.35">
      <c r="A67" s="194" t="s">
        <v>1448</v>
      </c>
      <c r="B67" s="230">
        <v>0</v>
      </c>
      <c r="C67" s="220" t="s">
        <v>1403</v>
      </c>
      <c r="D67" s="220" t="s">
        <v>1403</v>
      </c>
      <c r="E67" s="214"/>
      <c r="F67" s="205"/>
      <c r="G67" s="228"/>
    </row>
    <row r="68" spans="1:7" s="190" customFormat="1" ht="18" x14ac:dyDescent="0.35">
      <c r="A68" s="194" t="s">
        <v>1449</v>
      </c>
      <c r="B68" s="230">
        <v>-103726930.84999999</v>
      </c>
      <c r="C68" s="220" t="s">
        <v>1403</v>
      </c>
      <c r="D68" s="220" t="s">
        <v>1403</v>
      </c>
      <c r="E68" s="214"/>
      <c r="F68" s="205"/>
      <c r="G68" s="228"/>
    </row>
    <row r="69" spans="1:7" s="190" customFormat="1" ht="18.75" thickBot="1" x14ac:dyDescent="0.4">
      <c r="A69" s="208" t="s">
        <v>1450</v>
      </c>
      <c r="B69" s="231">
        <v>3.0000209808349609E-3</v>
      </c>
      <c r="C69" s="225" t="s">
        <v>1403</v>
      </c>
      <c r="D69" s="225" t="s">
        <v>1403</v>
      </c>
      <c r="E69" s="214"/>
      <c r="F69" s="205"/>
      <c r="G69" s="228"/>
    </row>
    <row r="70" spans="1:7" s="190" customFormat="1" ht="18.75" thickBot="1" x14ac:dyDescent="0.4">
      <c r="A70" s="232" t="s">
        <v>1451</v>
      </c>
      <c r="B70" s="233"/>
      <c r="C70" s="233"/>
      <c r="D70" s="234"/>
      <c r="F70" s="205"/>
      <c r="G70" s="228"/>
    </row>
    <row r="71" spans="1:7" s="190" customFormat="1" ht="18" x14ac:dyDescent="0.35">
      <c r="A71" s="192" t="s">
        <v>1425</v>
      </c>
      <c r="B71" s="221">
        <v>7819251.0600000005</v>
      </c>
      <c r="C71" s="217" t="s">
        <v>1403</v>
      </c>
      <c r="D71" s="217" t="s">
        <v>1403</v>
      </c>
      <c r="F71" s="205"/>
      <c r="G71" s="228"/>
    </row>
    <row r="72" spans="1:7" s="190" customFormat="1" ht="18" x14ac:dyDescent="0.35">
      <c r="A72" s="194" t="s">
        <v>1452</v>
      </c>
      <c r="B72" s="221">
        <v>-700000</v>
      </c>
      <c r="C72" s="220" t="s">
        <v>1403</v>
      </c>
      <c r="D72" s="220" t="s">
        <v>1403</v>
      </c>
      <c r="F72" s="205"/>
      <c r="G72" s="228"/>
    </row>
    <row r="73" spans="1:7" s="190" customFormat="1" ht="18" x14ac:dyDescent="0.35">
      <c r="A73" s="194" t="s">
        <v>1428</v>
      </c>
      <c r="B73" s="221">
        <v>0</v>
      </c>
      <c r="C73" s="220" t="s">
        <v>1403</v>
      </c>
      <c r="D73" s="220" t="s">
        <v>1403</v>
      </c>
      <c r="F73" s="205"/>
      <c r="G73" s="228"/>
    </row>
    <row r="74" spans="1:7" s="190" customFormat="1" ht="18" x14ac:dyDescent="0.35">
      <c r="A74" s="194" t="s">
        <v>1453</v>
      </c>
      <c r="B74" s="221">
        <v>0</v>
      </c>
      <c r="C74" s="220" t="s">
        <v>1403</v>
      </c>
      <c r="D74" s="220" t="s">
        <v>1403</v>
      </c>
      <c r="F74" s="205"/>
      <c r="G74" s="228"/>
    </row>
    <row r="75" spans="1:7" s="190" customFormat="1" ht="18" x14ac:dyDescent="0.35">
      <c r="A75" s="194" t="s">
        <v>1454</v>
      </c>
      <c r="B75" s="221">
        <v>0</v>
      </c>
      <c r="C75" s="220" t="s">
        <v>1403</v>
      </c>
      <c r="D75" s="220" t="s">
        <v>1403</v>
      </c>
      <c r="F75" s="205"/>
      <c r="G75" s="228"/>
    </row>
    <row r="76" spans="1:7" s="190" customFormat="1" ht="18.75" thickBot="1" x14ac:dyDescent="0.4">
      <c r="A76" s="208" t="s">
        <v>1440</v>
      </c>
      <c r="B76" s="231">
        <v>7119251.0600000005</v>
      </c>
      <c r="C76" s="220" t="s">
        <v>1403</v>
      </c>
      <c r="D76" s="231">
        <v>600000</v>
      </c>
      <c r="E76" s="235"/>
      <c r="F76" s="205"/>
      <c r="G76" s="228"/>
    </row>
    <row r="77" spans="1:7" s="190" customFormat="1" ht="18.75" thickBot="1" x14ac:dyDescent="0.4">
      <c r="A77" s="232" t="s">
        <v>1455</v>
      </c>
      <c r="B77" s="236"/>
      <c r="C77" s="236"/>
      <c r="D77" s="234"/>
      <c r="F77" s="205"/>
      <c r="G77" s="228"/>
    </row>
    <row r="78" spans="1:7" s="190" customFormat="1" ht="18" x14ac:dyDescent="0.35">
      <c r="A78" s="237" t="s">
        <v>1425</v>
      </c>
      <c r="B78" s="229">
        <v>3482655363.4529996</v>
      </c>
      <c r="C78" s="217" t="s">
        <v>1403</v>
      </c>
      <c r="D78" s="217" t="s">
        <v>1403</v>
      </c>
      <c r="F78" s="205"/>
      <c r="G78" s="228"/>
    </row>
    <row r="79" spans="1:7" s="190" customFormat="1" ht="18" x14ac:dyDescent="0.35">
      <c r="A79" s="194" t="s">
        <v>1456</v>
      </c>
      <c r="B79" s="221">
        <v>0</v>
      </c>
      <c r="C79" s="220" t="s">
        <v>1403</v>
      </c>
      <c r="D79" s="220" t="s">
        <v>1403</v>
      </c>
      <c r="F79" s="205"/>
      <c r="G79" s="228"/>
    </row>
    <row r="80" spans="1:7" s="190" customFormat="1" ht="18" x14ac:dyDescent="0.35">
      <c r="A80" s="194" t="s">
        <v>1457</v>
      </c>
      <c r="B80" s="221">
        <v>3473381</v>
      </c>
      <c r="C80" s="220" t="s">
        <v>1403</v>
      </c>
      <c r="D80" s="220" t="s">
        <v>1403</v>
      </c>
      <c r="F80" s="205"/>
      <c r="G80" s="228"/>
    </row>
    <row r="81" spans="1:9" s="190" customFormat="1" ht="18" x14ac:dyDescent="0.35">
      <c r="A81" s="194" t="s">
        <v>1458</v>
      </c>
      <c r="B81" s="221">
        <v>65870.670000000013</v>
      </c>
      <c r="C81" s="220" t="s">
        <v>1403</v>
      </c>
      <c r="D81" s="220" t="s">
        <v>1403</v>
      </c>
      <c r="E81" s="238"/>
      <c r="F81" s="205"/>
      <c r="G81" s="228"/>
    </row>
    <row r="82" spans="1:9" s="190" customFormat="1" ht="18" x14ac:dyDescent="0.35">
      <c r="A82" s="194" t="s">
        <v>1459</v>
      </c>
      <c r="B82" s="230">
        <v>0</v>
      </c>
      <c r="C82" s="220" t="s">
        <v>1403</v>
      </c>
      <c r="D82" s="220" t="s">
        <v>1403</v>
      </c>
      <c r="F82" s="205"/>
      <c r="G82" s="228"/>
    </row>
    <row r="83" spans="1:9" s="190" customFormat="1" ht="18" x14ac:dyDescent="0.35">
      <c r="A83" s="194" t="s">
        <v>1449</v>
      </c>
      <c r="B83" s="230">
        <v>-103726930.84999999</v>
      </c>
      <c r="C83" s="220" t="s">
        <v>1403</v>
      </c>
      <c r="D83" s="220" t="s">
        <v>1403</v>
      </c>
      <c r="E83" s="214"/>
      <c r="F83" s="205"/>
      <c r="G83" s="228"/>
    </row>
    <row r="84" spans="1:9" s="190" customFormat="1" ht="18" x14ac:dyDescent="0.35">
      <c r="A84" s="194" t="s">
        <v>1460</v>
      </c>
      <c r="B84" s="221">
        <v>0</v>
      </c>
      <c r="C84" s="220" t="s">
        <v>1403</v>
      </c>
      <c r="D84" s="220" t="s">
        <v>1403</v>
      </c>
      <c r="F84" s="205"/>
      <c r="G84" s="228"/>
    </row>
    <row r="85" spans="1:9" s="190" customFormat="1" ht="18.75" thickBot="1" x14ac:dyDescent="0.4">
      <c r="A85" s="208" t="s">
        <v>1440</v>
      </c>
      <c r="B85" s="239">
        <v>3382467684.2729998</v>
      </c>
      <c r="C85" s="225" t="s">
        <v>1403</v>
      </c>
      <c r="D85" s="225" t="s">
        <v>1403</v>
      </c>
      <c r="F85" s="205"/>
      <c r="G85" s="228"/>
    </row>
    <row r="86" spans="1:9" s="191" customFormat="1" ht="18" x14ac:dyDescent="0.35">
      <c r="A86" s="240"/>
      <c r="B86" s="240"/>
      <c r="C86" s="240"/>
      <c r="D86" s="240"/>
      <c r="E86" s="193"/>
      <c r="F86" s="193"/>
      <c r="G86" s="193"/>
      <c r="H86" s="190"/>
      <c r="I86" s="193"/>
    </row>
    <row r="87" spans="1:9" s="191" customFormat="1" ht="18.75" thickBot="1" x14ac:dyDescent="0.4">
      <c r="A87" s="241" t="s">
        <v>1461</v>
      </c>
      <c r="B87" s="193"/>
      <c r="C87" s="193"/>
      <c r="D87" s="193"/>
      <c r="E87" s="193"/>
      <c r="F87" s="193"/>
      <c r="G87" s="193"/>
      <c r="H87" s="190"/>
      <c r="I87" s="193"/>
    </row>
    <row r="88" spans="1:9" s="191" customFormat="1" ht="18.75" thickBot="1" x14ac:dyDescent="0.4">
      <c r="A88" s="242"/>
      <c r="B88" s="243" t="s">
        <v>951</v>
      </c>
      <c r="C88" s="244" t="s">
        <v>1462</v>
      </c>
      <c r="D88" s="190"/>
      <c r="E88" s="193"/>
      <c r="F88" s="193"/>
      <c r="G88" s="193"/>
      <c r="H88" s="193"/>
      <c r="I88" s="193"/>
    </row>
    <row r="89" spans="1:9" s="191" customFormat="1" ht="18" x14ac:dyDescent="0.35">
      <c r="A89" s="192" t="s">
        <v>1463</v>
      </c>
      <c r="B89" s="245">
        <v>4590618494.2639999</v>
      </c>
      <c r="C89" s="246" t="s">
        <v>1464</v>
      </c>
      <c r="D89" s="247"/>
      <c r="E89" s="193"/>
      <c r="F89" s="248"/>
      <c r="G89" s="193"/>
      <c r="H89" s="193"/>
      <c r="I89" s="193"/>
    </row>
    <row r="90" spans="1:9" s="191" customFormat="1" ht="18" x14ac:dyDescent="0.35">
      <c r="A90" s="194" t="s">
        <v>1465</v>
      </c>
      <c r="B90" s="249">
        <v>50435586.079999998</v>
      </c>
      <c r="C90" s="246" t="s">
        <v>1466</v>
      </c>
      <c r="D90" s="247"/>
      <c r="E90" s="193"/>
      <c r="F90" s="193"/>
      <c r="G90" s="193"/>
      <c r="H90" s="193"/>
      <c r="I90" s="193"/>
    </row>
    <row r="91" spans="1:9" s="191" customFormat="1" ht="18" x14ac:dyDescent="0.35">
      <c r="A91" s="194" t="s">
        <v>1467</v>
      </c>
      <c r="B91" s="250">
        <v>0</v>
      </c>
      <c r="C91" s="246" t="s">
        <v>1468</v>
      </c>
      <c r="D91" s="247"/>
      <c r="E91" s="193"/>
      <c r="F91" s="193"/>
      <c r="G91" s="193"/>
      <c r="H91" s="193"/>
      <c r="I91" s="193"/>
    </row>
    <row r="92" spans="1:9" s="191" customFormat="1" ht="18" x14ac:dyDescent="0.35">
      <c r="A92" s="194" t="s">
        <v>1469</v>
      </c>
      <c r="B92" s="250">
        <v>0</v>
      </c>
      <c r="C92" s="246" t="s">
        <v>1470</v>
      </c>
      <c r="D92" s="247"/>
      <c r="E92" s="193"/>
      <c r="F92" s="193"/>
      <c r="G92" s="193"/>
      <c r="H92" s="193"/>
      <c r="I92" s="193"/>
    </row>
    <row r="93" spans="1:9" s="191" customFormat="1" ht="18" x14ac:dyDescent="0.35">
      <c r="A93" s="194" t="s">
        <v>1471</v>
      </c>
      <c r="B93" s="251" t="s">
        <v>1403</v>
      </c>
      <c r="C93" s="246" t="s">
        <v>1472</v>
      </c>
      <c r="D93" s="247"/>
      <c r="E93" s="193"/>
      <c r="F93" s="193"/>
      <c r="G93" s="193"/>
      <c r="H93" s="193"/>
      <c r="I93" s="193"/>
    </row>
    <row r="94" spans="1:9" s="191" customFormat="1" ht="18" x14ac:dyDescent="0.35">
      <c r="A94" s="194" t="s">
        <v>1473</v>
      </c>
      <c r="B94" s="251" t="s">
        <v>1403</v>
      </c>
      <c r="C94" s="246" t="s">
        <v>1474</v>
      </c>
      <c r="D94" s="247"/>
      <c r="E94" s="193"/>
      <c r="F94" s="193"/>
      <c r="G94" s="193"/>
      <c r="H94" s="193"/>
      <c r="I94" s="193"/>
    </row>
    <row r="95" spans="1:9" s="191" customFormat="1" ht="18" x14ac:dyDescent="0.35">
      <c r="A95" s="194" t="s">
        <v>1475</v>
      </c>
      <c r="B95" s="251" t="s">
        <v>1403</v>
      </c>
      <c r="C95" s="246" t="s">
        <v>1476</v>
      </c>
      <c r="D95" s="247"/>
      <c r="E95" s="193"/>
      <c r="F95" s="193"/>
      <c r="G95" s="193"/>
      <c r="H95" s="193"/>
      <c r="I95" s="193"/>
    </row>
    <row r="96" spans="1:9" s="191" customFormat="1" ht="18" x14ac:dyDescent="0.35">
      <c r="A96" s="194" t="s">
        <v>1477</v>
      </c>
      <c r="B96" s="251" t="s">
        <v>1403</v>
      </c>
      <c r="C96" s="246" t="s">
        <v>1478</v>
      </c>
      <c r="D96" s="247"/>
      <c r="E96" s="193"/>
      <c r="F96" s="193"/>
      <c r="G96" s="193"/>
      <c r="H96" s="193"/>
      <c r="I96" s="193"/>
    </row>
    <row r="97" spans="1:9" s="191" customFormat="1" ht="18" x14ac:dyDescent="0.35">
      <c r="A97" s="194" t="s">
        <v>1316</v>
      </c>
      <c r="B97" s="249">
        <v>238882528.40000004</v>
      </c>
      <c r="C97" s="246" t="s">
        <v>1479</v>
      </c>
      <c r="D97" s="247"/>
      <c r="E97" s="193"/>
      <c r="F97" s="193"/>
      <c r="G97" s="193"/>
      <c r="H97" s="193"/>
      <c r="I97" s="193"/>
    </row>
    <row r="98" spans="1:9" s="191" customFormat="1" ht="18.75" thickBot="1" x14ac:dyDescent="0.4">
      <c r="A98" s="194" t="s">
        <v>1480</v>
      </c>
      <c r="B98" s="249">
        <v>106517729.10465866</v>
      </c>
      <c r="C98" s="252" t="s">
        <v>1481</v>
      </c>
      <c r="D98" s="247"/>
      <c r="E98" s="193"/>
      <c r="F98" s="193"/>
      <c r="G98" s="193"/>
      <c r="H98" s="193"/>
      <c r="I98" s="193"/>
    </row>
    <row r="99" spans="1:9" s="191" customFormat="1" ht="18" x14ac:dyDescent="0.35">
      <c r="A99" s="194" t="s">
        <v>1482</v>
      </c>
      <c r="B99" s="253">
        <v>4295653822.8393412</v>
      </c>
      <c r="D99" s="190"/>
      <c r="E99" s="193"/>
      <c r="F99" s="193"/>
      <c r="G99" s="193"/>
      <c r="H99" s="193"/>
      <c r="I99" s="193"/>
    </row>
    <row r="100" spans="1:9" s="191" customFormat="1" ht="18" x14ac:dyDescent="0.35">
      <c r="A100" s="194"/>
      <c r="B100" s="194"/>
      <c r="D100" s="190"/>
      <c r="E100" s="193"/>
      <c r="F100" s="193"/>
      <c r="G100" s="193"/>
      <c r="H100" s="193"/>
      <c r="I100" s="193"/>
    </row>
    <row r="101" spans="1:9" s="191" customFormat="1" ht="18" x14ac:dyDescent="0.35">
      <c r="A101" s="194" t="s">
        <v>1483</v>
      </c>
      <c r="B101" s="206" t="s">
        <v>1484</v>
      </c>
      <c r="D101" s="190"/>
      <c r="E101" s="193"/>
      <c r="F101" s="193"/>
      <c r="G101" s="193"/>
      <c r="H101" s="193"/>
      <c r="I101" s="193"/>
    </row>
    <row r="102" spans="1:9" s="191" customFormat="1" ht="18" x14ac:dyDescent="0.35">
      <c r="A102" s="194"/>
      <c r="B102" s="194"/>
      <c r="D102" s="190"/>
      <c r="E102" s="193"/>
      <c r="F102" s="193"/>
      <c r="G102" s="193"/>
      <c r="H102" s="193"/>
      <c r="I102" s="193"/>
    </row>
    <row r="103" spans="1:9" s="191" customFormat="1" ht="18" x14ac:dyDescent="0.35">
      <c r="A103" s="194" t="s">
        <v>1485</v>
      </c>
      <c r="B103" s="254">
        <v>0.88</v>
      </c>
      <c r="D103" s="240"/>
      <c r="E103" s="193"/>
      <c r="F103" s="193"/>
      <c r="G103" s="193"/>
      <c r="H103" s="193"/>
      <c r="I103" s="193"/>
    </row>
    <row r="104" spans="1:9" s="191" customFormat="1" ht="18" x14ac:dyDescent="0.35">
      <c r="A104" s="194" t="s">
        <v>1486</v>
      </c>
      <c r="B104" s="254">
        <v>0.88</v>
      </c>
      <c r="C104" s="255"/>
      <c r="D104" s="190"/>
      <c r="E104" s="193"/>
      <c r="F104" s="193"/>
      <c r="G104" s="193"/>
      <c r="H104" s="193"/>
      <c r="I104" s="193"/>
    </row>
    <row r="105" spans="1:9" s="191" customFormat="1" ht="18" x14ac:dyDescent="0.35">
      <c r="A105" s="194" t="s">
        <v>1487</v>
      </c>
      <c r="B105" s="254">
        <v>0.90500000000000003</v>
      </c>
      <c r="C105" s="255"/>
      <c r="D105" s="190"/>
      <c r="E105" s="193"/>
      <c r="F105" s="193"/>
      <c r="G105" s="193"/>
      <c r="H105" s="193"/>
      <c r="I105" s="193"/>
    </row>
    <row r="106" spans="1:9" s="191" customFormat="1" ht="18" x14ac:dyDescent="0.35">
      <c r="A106" s="194" t="s">
        <v>1488</v>
      </c>
      <c r="B106" s="256" t="s">
        <v>1403</v>
      </c>
      <c r="C106" s="255"/>
      <c r="D106" s="190"/>
      <c r="E106" s="193"/>
      <c r="F106" s="193"/>
      <c r="G106" s="193"/>
      <c r="H106" s="193"/>
      <c r="I106" s="193"/>
    </row>
    <row r="107" spans="1:9" s="191" customFormat="1" ht="18" x14ac:dyDescent="0.35">
      <c r="A107" s="194" t="s">
        <v>1489</v>
      </c>
      <c r="B107" s="253">
        <v>1423603822.8481293</v>
      </c>
      <c r="C107" s="255"/>
      <c r="D107" s="190"/>
      <c r="E107" s="193"/>
      <c r="F107" s="193"/>
      <c r="G107" s="193"/>
      <c r="H107" s="193"/>
      <c r="I107" s="193"/>
    </row>
    <row r="108" spans="1:9" s="191" customFormat="1" ht="18.75" thickBot="1" x14ac:dyDescent="0.4">
      <c r="A108" s="208" t="s">
        <v>1490</v>
      </c>
      <c r="B108" s="257">
        <v>0.49567515288817582</v>
      </c>
      <c r="D108" s="190"/>
      <c r="E108" s="193"/>
      <c r="F108" s="193"/>
      <c r="G108" s="193"/>
      <c r="H108" s="193"/>
      <c r="I108" s="193"/>
    </row>
    <row r="109" spans="1:9" s="191" customFormat="1" ht="18" x14ac:dyDescent="0.35">
      <c r="E109" s="193"/>
      <c r="F109" s="193"/>
      <c r="G109" s="193"/>
      <c r="H109" s="193"/>
      <c r="I109" s="193"/>
    </row>
    <row r="110" spans="1:9" s="191" customFormat="1" ht="18" x14ac:dyDescent="0.35">
      <c r="A110" s="258" t="s">
        <v>1491</v>
      </c>
      <c r="C110" s="190"/>
      <c r="D110" s="190"/>
      <c r="E110" s="193"/>
      <c r="F110" s="193"/>
      <c r="G110" s="193"/>
      <c r="H110" s="193"/>
      <c r="I110" s="193"/>
    </row>
    <row r="111" spans="1:9" s="191" customFormat="1" ht="18" x14ac:dyDescent="0.35">
      <c r="A111" s="190" t="s">
        <v>1492</v>
      </c>
      <c r="C111" s="255"/>
      <c r="D111" s="190"/>
      <c r="E111" s="193"/>
      <c r="F111" s="193"/>
      <c r="G111" s="193"/>
      <c r="H111" s="193"/>
      <c r="I111" s="193"/>
    </row>
    <row r="112" spans="1:9" s="191" customFormat="1" ht="18" x14ac:dyDescent="0.35">
      <c r="A112" s="190"/>
      <c r="C112" s="255"/>
      <c r="D112" s="190"/>
      <c r="E112" s="193"/>
      <c r="F112" s="193"/>
      <c r="G112" s="193"/>
      <c r="H112" s="193"/>
      <c r="I112" s="193"/>
    </row>
    <row r="113" spans="1:11" s="190" customFormat="1" ht="18" x14ac:dyDescent="0.35">
      <c r="A113" s="241" t="s">
        <v>1493</v>
      </c>
      <c r="B113" s="259"/>
      <c r="C113" s="260"/>
      <c r="D113" s="261"/>
      <c r="F113" s="240"/>
      <c r="G113" s="240"/>
      <c r="H113" s="240"/>
    </row>
    <row r="114" spans="1:11" s="190" customFormat="1" ht="10.5" customHeight="1" thickBot="1" x14ac:dyDescent="0.4">
      <c r="A114" s="241"/>
      <c r="B114" s="259"/>
      <c r="C114" s="260"/>
      <c r="D114" s="261"/>
      <c r="F114" s="240"/>
      <c r="G114" s="240"/>
      <c r="H114" s="240"/>
    </row>
    <row r="115" spans="1:11" s="190" customFormat="1" ht="18" x14ac:dyDescent="0.35">
      <c r="A115" s="262" t="s">
        <v>1494</v>
      </c>
      <c r="B115" s="263" t="s">
        <v>163</v>
      </c>
      <c r="C115" s="260"/>
      <c r="D115" s="260"/>
      <c r="E115" s="191"/>
      <c r="F115" s="193"/>
      <c r="G115" s="193"/>
      <c r="H115" s="193"/>
      <c r="I115" s="191"/>
      <c r="J115" s="191"/>
      <c r="K115" s="191"/>
    </row>
    <row r="116" spans="1:11" s="190" customFormat="1" ht="18" x14ac:dyDescent="0.35">
      <c r="A116" s="264" t="s">
        <v>1495</v>
      </c>
      <c r="B116" s="265">
        <v>7500000000</v>
      </c>
      <c r="C116" s="260"/>
      <c r="D116" s="260"/>
      <c r="E116" s="191"/>
      <c r="F116" s="193"/>
      <c r="G116" s="193"/>
      <c r="H116" s="193"/>
      <c r="I116" s="191"/>
      <c r="J116" s="191"/>
      <c r="K116" s="191"/>
    </row>
    <row r="117" spans="1:11" s="190" customFormat="1" ht="36" x14ac:dyDescent="0.35">
      <c r="A117" s="264" t="s">
        <v>1496</v>
      </c>
      <c r="B117" s="265">
        <v>2872049999.9912119</v>
      </c>
      <c r="C117" s="260"/>
      <c r="D117" s="260"/>
      <c r="E117" s="191"/>
      <c r="F117" s="193"/>
      <c r="G117" s="193"/>
      <c r="H117" s="193"/>
      <c r="I117" s="191"/>
      <c r="J117" s="191"/>
      <c r="K117" s="191"/>
    </row>
    <row r="118" spans="1:11" s="190" customFormat="1" ht="36" x14ac:dyDescent="0.35">
      <c r="A118" s="264" t="s">
        <v>1497</v>
      </c>
      <c r="B118" s="265">
        <v>3068080000</v>
      </c>
      <c r="C118" s="266"/>
      <c r="D118" s="260"/>
      <c r="E118" s="191"/>
      <c r="F118" s="193"/>
      <c r="G118" s="193"/>
      <c r="H118" s="193"/>
      <c r="I118" s="191"/>
      <c r="J118" s="191"/>
      <c r="K118" s="191"/>
    </row>
    <row r="119" spans="1:11" s="190" customFormat="1" ht="18" x14ac:dyDescent="0.35">
      <c r="A119" s="264" t="s">
        <v>1498</v>
      </c>
      <c r="B119" s="265">
        <v>5217923577.1300001</v>
      </c>
      <c r="C119" s="267"/>
      <c r="D119" s="268"/>
      <c r="E119" s="191"/>
      <c r="F119" s="193"/>
      <c r="G119" s="193"/>
      <c r="H119" s="193"/>
      <c r="I119" s="191"/>
      <c r="J119" s="191"/>
      <c r="K119" s="191"/>
    </row>
    <row r="120" spans="1:11" s="190" customFormat="1" ht="18" x14ac:dyDescent="0.35">
      <c r="A120" s="264" t="s">
        <v>1499</v>
      </c>
      <c r="B120" s="269">
        <v>66212678.25</v>
      </c>
      <c r="C120" s="260"/>
      <c r="D120" s="260"/>
      <c r="E120" s="191"/>
      <c r="F120" s="193"/>
      <c r="G120" s="193"/>
      <c r="H120" s="193"/>
      <c r="I120" s="191"/>
      <c r="J120" s="191"/>
      <c r="K120" s="191"/>
    </row>
    <row r="121" spans="1:11" s="190" customFormat="1" ht="18" x14ac:dyDescent="0.35">
      <c r="A121" s="264" t="s">
        <v>1500</v>
      </c>
      <c r="B121" s="270">
        <v>0</v>
      </c>
      <c r="C121" s="260"/>
      <c r="D121" s="260"/>
      <c r="E121" s="191"/>
      <c r="F121" s="193"/>
      <c r="G121" s="193"/>
      <c r="H121" s="193"/>
      <c r="I121" s="191"/>
      <c r="J121" s="191"/>
      <c r="K121" s="191"/>
    </row>
    <row r="122" spans="1:11" s="190" customFormat="1" ht="18" x14ac:dyDescent="0.35">
      <c r="A122" s="264" t="s">
        <v>1501</v>
      </c>
      <c r="B122" s="270">
        <v>0</v>
      </c>
      <c r="C122" s="260"/>
      <c r="D122" s="260"/>
      <c r="E122" s="191"/>
      <c r="F122" s="193"/>
      <c r="G122" s="193"/>
      <c r="H122" s="193"/>
      <c r="I122" s="191"/>
      <c r="J122" s="191"/>
      <c r="K122" s="191"/>
    </row>
    <row r="123" spans="1:11" s="190" customFormat="1" ht="18" x14ac:dyDescent="0.35">
      <c r="A123" s="264" t="s">
        <v>1502</v>
      </c>
      <c r="B123" s="265">
        <v>1062612216.35</v>
      </c>
      <c r="C123" s="260"/>
      <c r="D123" s="260"/>
      <c r="E123" s="191"/>
      <c r="F123" s="193"/>
      <c r="G123" s="193"/>
      <c r="H123" s="193"/>
      <c r="I123" s="191"/>
      <c r="J123" s="191"/>
      <c r="K123" s="191"/>
    </row>
    <row r="124" spans="1:11" s="190" customFormat="1" ht="18" x14ac:dyDescent="0.35">
      <c r="A124" s="264" t="s">
        <v>1503</v>
      </c>
      <c r="B124" s="265">
        <v>238882528.40000004</v>
      </c>
      <c r="C124" s="260"/>
      <c r="D124" s="260"/>
      <c r="E124" s="191"/>
      <c r="F124" s="193"/>
      <c r="G124" s="193"/>
      <c r="H124" s="193"/>
      <c r="I124" s="191"/>
      <c r="J124" s="191"/>
      <c r="K124" s="191"/>
    </row>
    <row r="125" spans="1:11" s="190" customFormat="1" ht="18" x14ac:dyDescent="0.35">
      <c r="A125" s="264" t="s">
        <v>1504</v>
      </c>
      <c r="B125" s="265">
        <v>232960229.91000003</v>
      </c>
      <c r="C125" s="260"/>
      <c r="D125" s="260"/>
      <c r="E125" s="191"/>
      <c r="F125" s="193"/>
      <c r="G125" s="193"/>
      <c r="H125" s="193"/>
      <c r="I125" s="191"/>
      <c r="J125" s="191"/>
      <c r="K125" s="191"/>
    </row>
    <row r="126" spans="1:11" s="190" customFormat="1" ht="18" x14ac:dyDescent="0.35">
      <c r="A126" s="264" t="s">
        <v>1505</v>
      </c>
      <c r="B126" s="265">
        <v>2345873577.1387882</v>
      </c>
      <c r="C126" s="260"/>
      <c r="D126" s="260"/>
      <c r="E126" s="191"/>
      <c r="F126" s="193"/>
      <c r="G126" s="193"/>
      <c r="H126" s="193"/>
      <c r="I126" s="191"/>
      <c r="J126" s="191"/>
      <c r="K126" s="191"/>
    </row>
    <row r="127" spans="1:11" s="190" customFormat="1" ht="18" x14ac:dyDescent="0.35">
      <c r="A127" s="264" t="s">
        <v>1506</v>
      </c>
      <c r="B127" s="271">
        <v>1.8167941286349354</v>
      </c>
      <c r="C127" s="260"/>
      <c r="D127" s="272"/>
      <c r="E127" s="191"/>
      <c r="F127" s="193"/>
      <c r="G127" s="193"/>
      <c r="H127" s="193"/>
      <c r="I127" s="191"/>
      <c r="J127" s="191"/>
      <c r="K127" s="191"/>
    </row>
    <row r="128" spans="1:11" s="190" customFormat="1" ht="18" x14ac:dyDescent="0.35">
      <c r="A128" s="264" t="s">
        <v>1507</v>
      </c>
      <c r="B128" s="265">
        <v>5217923577.1300001</v>
      </c>
      <c r="C128" s="260"/>
      <c r="D128" s="273"/>
      <c r="E128" s="191"/>
      <c r="F128" s="193"/>
      <c r="G128" s="193"/>
      <c r="H128" s="193"/>
      <c r="I128" s="191"/>
      <c r="J128" s="191"/>
      <c r="K128" s="191"/>
    </row>
    <row r="129" spans="1:11" s="190" customFormat="1" ht="18" x14ac:dyDescent="0.35">
      <c r="A129" s="264" t="s">
        <v>1508</v>
      </c>
      <c r="B129" s="274">
        <v>37187</v>
      </c>
      <c r="C129" s="275"/>
      <c r="D129" s="276"/>
      <c r="E129" s="191"/>
      <c r="F129" s="193"/>
      <c r="G129" s="193"/>
      <c r="H129" s="193"/>
      <c r="I129" s="191"/>
      <c r="J129" s="191"/>
      <c r="K129" s="191"/>
    </row>
    <row r="130" spans="1:11" s="190" customFormat="1" ht="18" x14ac:dyDescent="0.35">
      <c r="A130" s="264" t="s">
        <v>1509</v>
      </c>
      <c r="B130" s="274">
        <v>140315.7979167451</v>
      </c>
      <c r="C130" s="277"/>
      <c r="D130" s="278"/>
      <c r="E130" s="191"/>
      <c r="F130" s="193"/>
      <c r="G130" s="193"/>
      <c r="H130" s="193"/>
      <c r="I130" s="191"/>
      <c r="J130" s="191"/>
      <c r="K130" s="191"/>
    </row>
    <row r="131" spans="1:11" s="190" customFormat="1" ht="18" x14ac:dyDescent="0.35">
      <c r="A131" s="264" t="s">
        <v>1510</v>
      </c>
      <c r="B131" s="279">
        <v>54.59</v>
      </c>
      <c r="C131" s="266"/>
      <c r="D131" s="260"/>
      <c r="E131" s="191"/>
      <c r="F131" s="191"/>
      <c r="G131" s="191"/>
      <c r="H131" s="191"/>
      <c r="I131" s="191"/>
      <c r="J131" s="191"/>
      <c r="K131" s="191"/>
    </row>
    <row r="132" spans="1:11" s="190" customFormat="1" ht="18" x14ac:dyDescent="0.35">
      <c r="A132" s="264" t="s">
        <v>1511</v>
      </c>
      <c r="B132" s="279">
        <v>59</v>
      </c>
      <c r="C132" s="280"/>
      <c r="D132" s="260"/>
      <c r="E132" s="191"/>
      <c r="F132" s="191"/>
      <c r="G132" s="191"/>
      <c r="H132" s="191"/>
      <c r="I132" s="191"/>
      <c r="J132" s="191"/>
      <c r="K132" s="191"/>
    </row>
    <row r="133" spans="1:11" s="190" customFormat="1" ht="18" x14ac:dyDescent="0.35">
      <c r="A133" s="264" t="s">
        <v>1512</v>
      </c>
      <c r="B133" s="279">
        <v>58.65</v>
      </c>
      <c r="C133" s="266"/>
      <c r="D133" s="260"/>
      <c r="E133" s="191"/>
      <c r="F133" s="191"/>
      <c r="G133" s="191"/>
      <c r="H133" s="191"/>
      <c r="I133" s="191"/>
      <c r="J133" s="191"/>
      <c r="K133" s="191"/>
    </row>
    <row r="134" spans="1:11" s="190" customFormat="1" ht="18" x14ac:dyDescent="0.35">
      <c r="A134" s="264" t="s">
        <v>1513</v>
      </c>
      <c r="B134" s="279">
        <v>238.39</v>
      </c>
      <c r="C134" s="266"/>
      <c r="D134" s="260"/>
      <c r="E134" s="191"/>
      <c r="F134" s="191"/>
      <c r="G134" s="191"/>
      <c r="H134" s="191"/>
      <c r="I134" s="191"/>
      <c r="J134" s="191"/>
      <c r="K134" s="191"/>
    </row>
    <row r="135" spans="1:11" s="190" customFormat="1" ht="18" x14ac:dyDescent="0.35">
      <c r="A135" s="264" t="s">
        <v>1514</v>
      </c>
      <c r="B135" s="279">
        <v>2.16</v>
      </c>
      <c r="C135" s="266"/>
      <c r="D135" s="260"/>
      <c r="E135" s="191"/>
      <c r="F135" s="191"/>
      <c r="G135" s="191"/>
      <c r="H135" s="281"/>
      <c r="I135" s="191"/>
      <c r="J135" s="191"/>
      <c r="K135" s="191"/>
    </row>
    <row r="136" spans="1:11" s="190" customFormat="1" ht="18" x14ac:dyDescent="0.35">
      <c r="A136" s="264" t="s">
        <v>1515</v>
      </c>
      <c r="B136" s="279">
        <v>4.49</v>
      </c>
      <c r="C136" s="266"/>
      <c r="D136" s="266"/>
      <c r="E136" s="191"/>
      <c r="F136" s="191"/>
      <c r="G136" s="191"/>
      <c r="H136" s="191"/>
      <c r="I136" s="191"/>
      <c r="J136" s="191"/>
      <c r="K136" s="191"/>
    </row>
    <row r="137" spans="1:11" s="190" customFormat="1" ht="18" x14ac:dyDescent="0.35">
      <c r="A137" s="264" t="s">
        <v>1516</v>
      </c>
      <c r="B137" s="279">
        <v>6.895887131352155</v>
      </c>
      <c r="C137" s="266"/>
      <c r="D137" s="266"/>
      <c r="E137" s="191"/>
      <c r="F137" s="191"/>
      <c r="G137" s="191"/>
      <c r="H137" s="191"/>
      <c r="I137" s="191"/>
      <c r="J137" s="191"/>
      <c r="K137" s="191"/>
    </row>
    <row r="138" spans="1:11" s="190" customFormat="1" ht="18" x14ac:dyDescent="0.35">
      <c r="A138" s="264" t="s">
        <v>1517</v>
      </c>
      <c r="B138" s="279">
        <v>7.0654628585618164</v>
      </c>
      <c r="C138" s="266"/>
      <c r="D138" s="266"/>
      <c r="E138" s="191"/>
      <c r="F138" s="191"/>
      <c r="G138" s="191"/>
      <c r="H138" s="191"/>
      <c r="I138" s="191"/>
      <c r="J138" s="191"/>
      <c r="K138" s="191"/>
    </row>
    <row r="139" spans="1:11" s="190" customFormat="1" ht="18" x14ac:dyDescent="0.35">
      <c r="A139" s="264" t="s">
        <v>1518</v>
      </c>
      <c r="B139" s="279">
        <v>11.409810429564297</v>
      </c>
      <c r="C139" s="266"/>
      <c r="D139" s="266"/>
      <c r="E139" s="191"/>
      <c r="F139" s="191"/>
      <c r="G139" s="191"/>
      <c r="H139" s="191"/>
      <c r="I139" s="191"/>
      <c r="J139" s="191"/>
      <c r="K139" s="191"/>
    </row>
    <row r="140" spans="1:11" s="190" customFormat="1" ht="18" x14ac:dyDescent="0.35">
      <c r="A140" s="264" t="s">
        <v>1519</v>
      </c>
      <c r="B140" s="279">
        <v>11.606746838729393</v>
      </c>
      <c r="C140" s="266"/>
      <c r="D140" s="266"/>
      <c r="E140" s="191"/>
      <c r="F140" s="191"/>
      <c r="G140" s="191"/>
      <c r="H140" s="191"/>
      <c r="I140" s="191"/>
      <c r="J140" s="191"/>
      <c r="K140" s="191"/>
    </row>
    <row r="141" spans="1:11" s="190" customFormat="1" ht="18" x14ac:dyDescent="0.35">
      <c r="A141" s="264" t="s">
        <v>1520</v>
      </c>
      <c r="B141" s="270">
        <v>0</v>
      </c>
      <c r="C141" s="266"/>
      <c r="D141" s="266"/>
      <c r="E141" s="191"/>
      <c r="F141" s="191"/>
      <c r="G141" s="191"/>
      <c r="H141" s="191"/>
      <c r="I141" s="191"/>
      <c r="J141" s="191"/>
      <c r="K141" s="191"/>
    </row>
    <row r="142" spans="1:11" s="190" customFormat="1" ht="18" x14ac:dyDescent="0.35">
      <c r="A142" s="264" t="s">
        <v>1521</v>
      </c>
      <c r="B142" s="270">
        <v>0</v>
      </c>
      <c r="C142" s="266"/>
      <c r="D142" s="266"/>
      <c r="E142" s="191"/>
      <c r="F142" s="191"/>
      <c r="G142" s="191"/>
      <c r="H142" s="191"/>
      <c r="I142" s="191"/>
      <c r="J142" s="191"/>
      <c r="K142" s="191"/>
    </row>
    <row r="143" spans="1:11" s="190" customFormat="1" ht="18" x14ac:dyDescent="0.35">
      <c r="A143" s="264" t="s">
        <v>1522</v>
      </c>
      <c r="B143" s="282" t="s">
        <v>1523</v>
      </c>
      <c r="C143" s="283"/>
      <c r="D143" s="266"/>
      <c r="E143" s="191"/>
      <c r="F143" s="191"/>
      <c r="G143" s="191"/>
      <c r="H143" s="191"/>
      <c r="I143" s="191"/>
      <c r="J143" s="191"/>
      <c r="K143" s="191"/>
    </row>
    <row r="144" spans="1:11" s="190" customFormat="1" ht="18" x14ac:dyDescent="0.35">
      <c r="A144" s="264" t="s">
        <v>1524</v>
      </c>
      <c r="B144" s="284" t="s">
        <v>1525</v>
      </c>
      <c r="C144" s="283"/>
      <c r="D144" s="266"/>
      <c r="E144" s="191"/>
      <c r="F144" s="191"/>
      <c r="G144" s="191"/>
      <c r="H144" s="191"/>
      <c r="I144" s="191"/>
      <c r="J144" s="191"/>
      <c r="K144" s="191"/>
    </row>
    <row r="145" spans="1:11" s="190" customFormat="1" ht="18.75" thickBot="1" x14ac:dyDescent="0.4">
      <c r="A145" s="285" t="s">
        <v>1526</v>
      </c>
      <c r="B145" s="286" t="s">
        <v>1527</v>
      </c>
      <c r="C145" s="283"/>
      <c r="D145" s="266"/>
      <c r="E145" s="191"/>
      <c r="F145" s="191"/>
      <c r="G145" s="191"/>
      <c r="H145" s="191"/>
      <c r="I145" s="191"/>
      <c r="J145" s="191"/>
      <c r="K145" s="191"/>
    </row>
    <row r="146" spans="1:11" s="190" customFormat="1" ht="18" x14ac:dyDescent="0.35">
      <c r="A146" s="287"/>
      <c r="B146" s="288"/>
      <c r="C146" s="289"/>
      <c r="D146" s="266"/>
      <c r="E146" s="191"/>
      <c r="F146" s="191"/>
      <c r="G146" s="191"/>
      <c r="H146" s="191"/>
      <c r="I146" s="191"/>
      <c r="J146" s="191"/>
      <c r="K146" s="191"/>
    </row>
    <row r="147" spans="1:11" s="240" customFormat="1" ht="18" x14ac:dyDescent="0.35">
      <c r="A147" s="290" t="s">
        <v>1528</v>
      </c>
      <c r="B147" s="291"/>
      <c r="C147" s="292"/>
      <c r="D147" s="292"/>
      <c r="E147" s="193"/>
      <c r="F147" s="193"/>
      <c r="G147" s="193"/>
      <c r="H147" s="193"/>
      <c r="I147" s="193"/>
      <c r="J147" s="193"/>
      <c r="K147" s="193"/>
    </row>
    <row r="148" spans="1:11" s="190" customFormat="1" ht="18.75" thickBot="1" x14ac:dyDescent="0.4">
      <c r="A148" s="290"/>
      <c r="B148" s="291"/>
      <c r="C148" s="292"/>
      <c r="D148" s="260"/>
      <c r="E148" s="191"/>
      <c r="F148" s="191"/>
      <c r="G148" s="191"/>
      <c r="H148" s="191"/>
      <c r="I148" s="191"/>
      <c r="J148" s="191"/>
      <c r="K148" s="191"/>
    </row>
    <row r="149" spans="1:11" s="190" customFormat="1" ht="15" customHeight="1" x14ac:dyDescent="0.35">
      <c r="A149" s="293" t="s">
        <v>1529</v>
      </c>
      <c r="B149" s="294">
        <v>8967729.2799999993</v>
      </c>
      <c r="C149" s="292"/>
      <c r="D149" s="260"/>
      <c r="E149" s="191"/>
      <c r="F149" s="191"/>
      <c r="G149" s="191"/>
      <c r="H149" s="191"/>
      <c r="I149" s="191"/>
      <c r="J149" s="191"/>
      <c r="K149" s="191"/>
    </row>
    <row r="150" spans="1:11" s="190" customFormat="1" ht="18" x14ac:dyDescent="0.35">
      <c r="A150" s="295" t="s">
        <v>1530</v>
      </c>
      <c r="B150" s="269">
        <v>19804616.039999999</v>
      </c>
      <c r="C150" s="292"/>
      <c r="D150" s="296"/>
      <c r="E150" s="191"/>
      <c r="F150" s="191"/>
      <c r="G150" s="191"/>
      <c r="H150" s="191"/>
      <c r="I150" s="191"/>
      <c r="J150" s="191"/>
      <c r="K150" s="191"/>
    </row>
    <row r="151" spans="1:11" s="190" customFormat="1" ht="18" x14ac:dyDescent="0.35">
      <c r="A151" s="295" t="s">
        <v>1531</v>
      </c>
      <c r="B151" s="274">
        <v>0</v>
      </c>
      <c r="C151" s="292"/>
      <c r="D151" s="260"/>
      <c r="E151" s="191"/>
      <c r="F151" s="191"/>
      <c r="G151" s="191"/>
      <c r="H151" s="191"/>
      <c r="I151" s="191"/>
      <c r="J151" s="191"/>
      <c r="K151" s="191"/>
    </row>
    <row r="152" spans="1:11" s="190" customFormat="1" ht="18.75" thickBot="1" x14ac:dyDescent="0.4">
      <c r="A152" s="298" t="s">
        <v>1532</v>
      </c>
      <c r="B152" s="299">
        <v>30630970.039999999</v>
      </c>
      <c r="C152" s="292"/>
      <c r="D152" s="260"/>
      <c r="E152" s="191"/>
      <c r="F152" s="191"/>
      <c r="G152" s="191"/>
      <c r="H152" s="191"/>
      <c r="I152" s="191"/>
      <c r="J152" s="191"/>
      <c r="K152" s="191"/>
    </row>
    <row r="153" spans="1:11" s="190" customFormat="1" ht="18" x14ac:dyDescent="0.35">
      <c r="A153" s="191"/>
      <c r="B153" s="191"/>
      <c r="C153" s="292"/>
      <c r="D153" s="260"/>
      <c r="E153" s="191"/>
      <c r="F153" s="191"/>
      <c r="G153" s="191"/>
      <c r="H153" s="191"/>
      <c r="I153" s="191"/>
      <c r="J153" s="191"/>
      <c r="K153" s="191"/>
    </row>
    <row r="154" spans="1:11" s="240" customFormat="1" ht="18.75" thickBot="1" x14ac:dyDescent="0.4">
      <c r="A154" s="290" t="s">
        <v>1533</v>
      </c>
      <c r="B154" s="291"/>
      <c r="C154" s="292"/>
      <c r="D154" s="193"/>
      <c r="E154" s="193"/>
      <c r="F154" s="193"/>
      <c r="G154" s="193"/>
      <c r="H154" s="193"/>
      <c r="I154" s="193"/>
      <c r="J154" s="193"/>
      <c r="K154" s="193"/>
    </row>
    <row r="155" spans="1:11" s="190" customFormat="1" ht="18.75" thickBot="1" x14ac:dyDescent="0.4">
      <c r="A155" s="191"/>
      <c r="B155" s="300" t="s">
        <v>1534</v>
      </c>
      <c r="C155" s="300" t="s">
        <v>1535</v>
      </c>
      <c r="D155" s="300" t="s">
        <v>1536</v>
      </c>
      <c r="E155" s="300" t="s">
        <v>1537</v>
      </c>
      <c r="F155" s="191"/>
      <c r="G155" s="191"/>
      <c r="H155" s="191"/>
      <c r="I155" s="191"/>
      <c r="J155" s="191"/>
      <c r="K155" s="191"/>
    </row>
    <row r="156" spans="1:11" s="190" customFormat="1" ht="18" x14ac:dyDescent="0.35">
      <c r="A156" s="192" t="s">
        <v>1538</v>
      </c>
      <c r="B156" s="274">
        <v>252</v>
      </c>
      <c r="C156" s="301">
        <v>0.30324909747292417</v>
      </c>
      <c r="D156" s="274">
        <v>21856807.870000001</v>
      </c>
      <c r="E156" s="302">
        <v>0.18414477326373857</v>
      </c>
      <c r="F156" s="191"/>
      <c r="G156" s="191"/>
      <c r="H156" s="191"/>
      <c r="I156" s="191"/>
      <c r="J156" s="191"/>
      <c r="K156" s="191"/>
    </row>
    <row r="157" spans="1:11" s="190" customFormat="1" ht="18" x14ac:dyDescent="0.35">
      <c r="A157" s="194" t="s">
        <v>1539</v>
      </c>
      <c r="B157" s="274">
        <v>579</v>
      </c>
      <c r="C157" s="301">
        <v>0.69675090252707583</v>
      </c>
      <c r="D157" s="274">
        <v>96836801.959999993</v>
      </c>
      <c r="E157" s="302">
        <v>0.81585522673626143</v>
      </c>
      <c r="F157" s="191"/>
      <c r="G157" s="191"/>
      <c r="H157" s="191"/>
      <c r="I157" s="191"/>
      <c r="J157" s="191"/>
      <c r="K157" s="191"/>
    </row>
    <row r="158" spans="1:11" s="190" customFormat="1" ht="18" x14ac:dyDescent="0.35">
      <c r="A158" s="194" t="s">
        <v>1540</v>
      </c>
      <c r="B158" s="274">
        <v>3</v>
      </c>
      <c r="C158" s="301">
        <v>5.1813471502590676E-3</v>
      </c>
      <c r="D158" s="274">
        <v>149453.01</v>
      </c>
      <c r="E158" s="302">
        <v>1.5433492946383544E-3</v>
      </c>
      <c r="F158" s="191"/>
      <c r="G158" s="191"/>
      <c r="H158" s="191"/>
      <c r="I158" s="191"/>
      <c r="J158" s="191"/>
      <c r="K158" s="191"/>
    </row>
    <row r="159" spans="1:11" s="190" customFormat="1" ht="18" x14ac:dyDescent="0.35">
      <c r="A159" s="194" t="s">
        <v>1541</v>
      </c>
      <c r="B159" s="274">
        <v>0</v>
      </c>
      <c r="C159" s="301">
        <v>0</v>
      </c>
      <c r="D159" s="274">
        <v>0</v>
      </c>
      <c r="E159" s="302">
        <v>0</v>
      </c>
      <c r="F159" s="191"/>
      <c r="G159" s="191"/>
      <c r="H159" s="191"/>
      <c r="I159" s="191"/>
      <c r="J159" s="191"/>
      <c r="K159" s="191"/>
    </row>
    <row r="160" spans="1:11" s="190" customFormat="1" ht="18.75" thickBot="1" x14ac:dyDescent="0.4">
      <c r="A160" s="208" t="s">
        <v>1542</v>
      </c>
      <c r="B160" s="303">
        <v>0</v>
      </c>
      <c r="C160" s="225" t="s">
        <v>1403</v>
      </c>
      <c r="D160" s="303">
        <v>0</v>
      </c>
      <c r="E160" s="225" t="s">
        <v>1403</v>
      </c>
      <c r="F160" s="191"/>
      <c r="G160" s="191"/>
      <c r="H160" s="191"/>
      <c r="I160" s="191"/>
      <c r="J160" s="191"/>
      <c r="K160" s="191"/>
    </row>
    <row r="161" spans="1:12" s="190" customFormat="1" ht="18.75" thickBot="1" x14ac:dyDescent="0.4">
      <c r="A161" s="191"/>
      <c r="B161" s="191"/>
      <c r="C161" s="191"/>
      <c r="D161" s="292"/>
      <c r="E161" s="193"/>
      <c r="F161" s="193"/>
      <c r="G161" s="193"/>
      <c r="H161" s="193"/>
      <c r="I161" s="193"/>
      <c r="J161" s="193"/>
      <c r="K161" s="193"/>
      <c r="L161" s="240"/>
    </row>
    <row r="162" spans="1:12" s="190" customFormat="1" ht="18.75" thickBot="1" x14ac:dyDescent="0.4">
      <c r="A162" s="290" t="s">
        <v>1543</v>
      </c>
      <c r="B162" s="291"/>
      <c r="C162" s="191"/>
      <c r="D162" s="191"/>
      <c r="E162" s="191"/>
      <c r="F162" s="418" t="s">
        <v>1544</v>
      </c>
      <c r="G162" s="419"/>
      <c r="H162" s="419"/>
      <c r="I162" s="419"/>
      <c r="J162" s="420"/>
      <c r="K162" s="193"/>
      <c r="L162" s="240"/>
    </row>
    <row r="163" spans="1:12" s="190" customFormat="1" ht="10.5" customHeight="1" thickBot="1" x14ac:dyDescent="0.4">
      <c r="A163" s="290"/>
      <c r="B163" s="291"/>
      <c r="C163" s="191"/>
      <c r="D163" s="191"/>
      <c r="E163" s="191"/>
      <c r="F163" s="304"/>
      <c r="G163" s="305"/>
      <c r="H163" s="305"/>
      <c r="I163" s="305"/>
      <c r="J163" s="306"/>
      <c r="K163" s="193"/>
      <c r="L163" s="240"/>
    </row>
    <row r="164" spans="1:12" s="190" customFormat="1" ht="83.25" customHeight="1" x14ac:dyDescent="0.35">
      <c r="A164" s="192"/>
      <c r="B164" s="307" t="s">
        <v>1534</v>
      </c>
      <c r="C164" s="308" t="s">
        <v>1535</v>
      </c>
      <c r="D164" s="307" t="s">
        <v>1536</v>
      </c>
      <c r="E164" s="309" t="s">
        <v>1537</v>
      </c>
      <c r="F164" s="309" t="s">
        <v>1545</v>
      </c>
      <c r="G164" s="309" t="s">
        <v>1546</v>
      </c>
      <c r="H164" s="310" t="s">
        <v>1547</v>
      </c>
      <c r="I164" s="309" t="s">
        <v>1548</v>
      </c>
      <c r="J164" s="310" t="s">
        <v>1549</v>
      </c>
      <c r="K164" s="191"/>
    </row>
    <row r="165" spans="1:12" s="190" customFormat="1" ht="18" x14ac:dyDescent="0.35">
      <c r="A165" s="194" t="s">
        <v>1550</v>
      </c>
      <c r="B165" s="274">
        <v>30031</v>
      </c>
      <c r="C165" s="311">
        <v>0.80756716056686473</v>
      </c>
      <c r="D165" s="274">
        <v>4646409419.7099972</v>
      </c>
      <c r="E165" s="311">
        <v>0.89047096053209185</v>
      </c>
      <c r="F165" s="312">
        <v>2.1199352000804847E-2</v>
      </c>
      <c r="G165" s="313">
        <v>30.475219758536923</v>
      </c>
      <c r="H165" s="314">
        <v>-2.2189873131420075E-6</v>
      </c>
      <c r="I165" s="314">
        <v>1.3251218654735527E-6</v>
      </c>
      <c r="J165" s="312"/>
      <c r="K165" s="191"/>
    </row>
    <row r="166" spans="1:12" s="190" customFormat="1" ht="18" x14ac:dyDescent="0.35">
      <c r="A166" s="194" t="s">
        <v>1551</v>
      </c>
      <c r="B166" s="274">
        <v>0</v>
      </c>
      <c r="C166" s="311">
        <v>0</v>
      </c>
      <c r="D166" s="274">
        <v>0</v>
      </c>
      <c r="E166" s="311">
        <v>0</v>
      </c>
      <c r="F166" s="312">
        <v>0</v>
      </c>
      <c r="G166" s="313">
        <v>0</v>
      </c>
      <c r="H166" s="314">
        <v>0</v>
      </c>
      <c r="I166" s="314">
        <v>0</v>
      </c>
      <c r="J166" s="312"/>
      <c r="K166" s="191"/>
    </row>
    <row r="167" spans="1:12" s="190" customFormat="1" ht="18" x14ac:dyDescent="0.35">
      <c r="A167" s="194" t="s">
        <v>1552</v>
      </c>
      <c r="B167" s="274">
        <v>0</v>
      </c>
      <c r="C167" s="311">
        <v>0</v>
      </c>
      <c r="D167" s="274">
        <v>0</v>
      </c>
      <c r="E167" s="311">
        <v>0</v>
      </c>
      <c r="F167" s="312">
        <v>0</v>
      </c>
      <c r="G167" s="313">
        <v>0</v>
      </c>
      <c r="H167" s="314">
        <v>0</v>
      </c>
      <c r="I167" s="314">
        <v>0</v>
      </c>
      <c r="J167" s="312"/>
      <c r="K167" s="191"/>
    </row>
    <row r="168" spans="1:12" s="190" customFormat="1" ht="18" x14ac:dyDescent="0.35">
      <c r="A168" s="194" t="s">
        <v>1553</v>
      </c>
      <c r="B168" s="274">
        <v>0</v>
      </c>
      <c r="C168" s="311">
        <v>0</v>
      </c>
      <c r="D168" s="274">
        <v>0</v>
      </c>
      <c r="E168" s="311">
        <v>0</v>
      </c>
      <c r="F168" s="312">
        <v>0</v>
      </c>
      <c r="G168" s="313">
        <v>0</v>
      </c>
      <c r="H168" s="314">
        <v>0</v>
      </c>
      <c r="I168" s="314">
        <v>0</v>
      </c>
      <c r="J168" s="312"/>
      <c r="K168" s="191"/>
    </row>
    <row r="169" spans="1:12" s="190" customFormat="1" ht="18" x14ac:dyDescent="0.35">
      <c r="A169" s="194" t="s">
        <v>1554</v>
      </c>
      <c r="B169" s="274">
        <v>0</v>
      </c>
      <c r="C169" s="311">
        <v>0</v>
      </c>
      <c r="D169" s="274">
        <v>0</v>
      </c>
      <c r="E169" s="311">
        <v>0</v>
      </c>
      <c r="F169" s="312">
        <v>0</v>
      </c>
      <c r="G169" s="313">
        <v>0</v>
      </c>
      <c r="H169" s="314">
        <v>0</v>
      </c>
      <c r="I169" s="314">
        <v>0</v>
      </c>
      <c r="J169" s="312"/>
      <c r="K169" s="191"/>
    </row>
    <row r="170" spans="1:12" s="190" customFormat="1" ht="18" x14ac:dyDescent="0.35">
      <c r="A170" s="194" t="s">
        <v>1555</v>
      </c>
      <c r="B170" s="274">
        <v>0</v>
      </c>
      <c r="C170" s="311">
        <v>0</v>
      </c>
      <c r="D170" s="274">
        <v>0</v>
      </c>
      <c r="E170" s="311">
        <v>0</v>
      </c>
      <c r="F170" s="312">
        <v>0</v>
      </c>
      <c r="G170" s="313">
        <v>0</v>
      </c>
      <c r="H170" s="314">
        <v>0</v>
      </c>
      <c r="I170" s="314">
        <v>0</v>
      </c>
      <c r="J170" s="312"/>
      <c r="K170" s="191"/>
    </row>
    <row r="171" spans="1:12" s="190" customFormat="1" ht="18" x14ac:dyDescent="0.35">
      <c r="A171" s="194" t="s">
        <v>1556</v>
      </c>
      <c r="B171" s="274">
        <v>2876</v>
      </c>
      <c r="C171" s="311">
        <v>7.7338854976201354E-2</v>
      </c>
      <c r="D171" s="274">
        <v>208361136.03999981</v>
      </c>
      <c r="E171" s="311">
        <v>3.993181060628033E-2</v>
      </c>
      <c r="F171" s="312">
        <v>1.8630281581349155E-2</v>
      </c>
      <c r="G171" s="313">
        <v>0</v>
      </c>
      <c r="H171" s="314">
        <v>1.7576134579967751E-2</v>
      </c>
      <c r="I171" s="314">
        <v>1.7576134579967751E-2</v>
      </c>
      <c r="J171" s="312"/>
      <c r="K171" s="191"/>
    </row>
    <row r="172" spans="1:12" s="190" customFormat="1" ht="18" x14ac:dyDescent="0.35">
      <c r="A172" s="194" t="s">
        <v>1557</v>
      </c>
      <c r="B172" s="274">
        <v>4280</v>
      </c>
      <c r="C172" s="311">
        <v>0.11509398445693388</v>
      </c>
      <c r="D172" s="274">
        <v>363153021.3799994</v>
      </c>
      <c r="E172" s="311">
        <v>6.9597228861627683E-2</v>
      </c>
      <c r="F172" s="312">
        <v>2.8202507429855778E-2</v>
      </c>
      <c r="G172" s="313">
        <v>0</v>
      </c>
      <c r="H172" s="314">
        <v>-1.6558586899944154E-2</v>
      </c>
      <c r="I172" s="314">
        <v>2.6122527396167401E-6</v>
      </c>
      <c r="J172" s="312"/>
      <c r="K172" s="191"/>
    </row>
    <row r="173" spans="1:12" s="190" customFormat="1" ht="18.75" thickBot="1" x14ac:dyDescent="0.4">
      <c r="A173" s="194" t="s">
        <v>1558</v>
      </c>
      <c r="B173" s="274">
        <v>0</v>
      </c>
      <c r="C173" s="311">
        <v>0</v>
      </c>
      <c r="D173" s="274">
        <v>0</v>
      </c>
      <c r="E173" s="311">
        <v>0</v>
      </c>
      <c r="F173" s="312">
        <v>0</v>
      </c>
      <c r="G173" s="313">
        <v>0</v>
      </c>
      <c r="H173" s="314">
        <v>0</v>
      </c>
      <c r="I173" s="314">
        <v>0</v>
      </c>
      <c r="J173" s="315"/>
      <c r="K173" s="191"/>
    </row>
    <row r="174" spans="1:12" s="190" customFormat="1" ht="18.75" thickBot="1" x14ac:dyDescent="0.4">
      <c r="A174" s="316" t="s">
        <v>98</v>
      </c>
      <c r="B174" s="317">
        <v>37187</v>
      </c>
      <c r="C174" s="318">
        <v>1</v>
      </c>
      <c r="D174" s="317">
        <v>5217923577.1299963</v>
      </c>
      <c r="E174" s="318">
        <v>0.99999999999999989</v>
      </c>
      <c r="F174" s="319"/>
      <c r="G174" s="193"/>
      <c r="H174" s="320"/>
      <c r="I174" s="193"/>
      <c r="J174" s="319"/>
    </row>
    <row r="175" spans="1:12" s="190" customFormat="1" ht="18.75" thickTop="1" x14ac:dyDescent="0.35">
      <c r="A175" s="193"/>
      <c r="B175" s="321"/>
      <c r="C175" s="322"/>
      <c r="D175" s="323"/>
      <c r="E175" s="322"/>
      <c r="F175" s="324"/>
      <c r="G175" s="193"/>
      <c r="H175" s="324"/>
      <c r="I175" s="193"/>
      <c r="J175" s="324"/>
    </row>
    <row r="176" spans="1:12" s="240" customFormat="1" ht="18" x14ac:dyDescent="0.35">
      <c r="A176" s="241" t="s">
        <v>1559</v>
      </c>
      <c r="B176" s="297"/>
      <c r="C176" s="292"/>
      <c r="D176" s="297"/>
      <c r="E176" s="193"/>
      <c r="F176" s="193"/>
      <c r="G176" s="193"/>
      <c r="H176" s="193"/>
      <c r="I176" s="193"/>
      <c r="J176" s="292"/>
      <c r="K176" s="193"/>
    </row>
    <row r="177" spans="1:11" s="240" customFormat="1" ht="9.75" customHeight="1" thickBot="1" x14ac:dyDescent="0.4">
      <c r="A177" s="241"/>
      <c r="B177" s="297"/>
      <c r="C177" s="292"/>
      <c r="D177" s="292"/>
      <c r="E177" s="193"/>
      <c r="F177" s="193"/>
      <c r="G177" s="193"/>
      <c r="H177" s="193"/>
      <c r="I177" s="193"/>
      <c r="J177" s="292"/>
      <c r="K177" s="193"/>
    </row>
    <row r="178" spans="1:11" s="190" customFormat="1" ht="18" x14ac:dyDescent="0.35">
      <c r="A178" s="325" t="s">
        <v>1560</v>
      </c>
      <c r="B178" s="307" t="s">
        <v>1534</v>
      </c>
      <c r="C178" s="307" t="s">
        <v>1561</v>
      </c>
      <c r="D178" s="307" t="s">
        <v>1562</v>
      </c>
      <c r="E178" s="307" t="s">
        <v>1563</v>
      </c>
      <c r="F178" s="191"/>
      <c r="G178" s="191"/>
      <c r="H178" s="191"/>
      <c r="I178" s="191"/>
      <c r="J178" s="191"/>
      <c r="K178" s="191"/>
    </row>
    <row r="179" spans="1:11" s="190" customFormat="1" ht="18" x14ac:dyDescent="0.35">
      <c r="A179" s="326" t="s">
        <v>1564</v>
      </c>
      <c r="B179" s="274">
        <v>37030</v>
      </c>
      <c r="C179" s="301">
        <v>0.99580000000000002</v>
      </c>
      <c r="D179" s="274">
        <v>5203831728</v>
      </c>
      <c r="E179" s="301">
        <v>0.99729999999999996</v>
      </c>
      <c r="F179" s="327"/>
      <c r="G179" s="328"/>
      <c r="H179" s="281"/>
      <c r="I179" s="191"/>
      <c r="J179" s="191"/>
      <c r="K179" s="191"/>
    </row>
    <row r="180" spans="1:11" s="190" customFormat="1" ht="18" x14ac:dyDescent="0.35">
      <c r="A180" s="329" t="s">
        <v>1565</v>
      </c>
      <c r="B180" s="274">
        <v>90</v>
      </c>
      <c r="C180" s="301">
        <v>2.3999999999999998E-3</v>
      </c>
      <c r="D180" s="274">
        <v>8144824</v>
      </c>
      <c r="E180" s="301">
        <v>1.6000000000000001E-3</v>
      </c>
      <c r="F180" s="191"/>
      <c r="G180" s="191"/>
      <c r="H180" s="191"/>
      <c r="I180" s="191"/>
      <c r="J180" s="191"/>
      <c r="K180" s="191"/>
    </row>
    <row r="181" spans="1:11" s="190" customFormat="1" ht="18" x14ac:dyDescent="0.35">
      <c r="A181" s="329" t="s">
        <v>1566</v>
      </c>
      <c r="B181" s="274">
        <v>24</v>
      </c>
      <c r="C181" s="301">
        <v>5.9999999999999995E-4</v>
      </c>
      <c r="D181" s="274">
        <v>2065002</v>
      </c>
      <c r="E181" s="301">
        <v>4.0000000000000002E-4</v>
      </c>
      <c r="F181" s="191"/>
      <c r="G181" s="191"/>
      <c r="H181" s="191"/>
      <c r="I181" s="191"/>
      <c r="J181" s="191"/>
      <c r="K181" s="191"/>
    </row>
    <row r="182" spans="1:11" s="190" customFormat="1" ht="18" x14ac:dyDescent="0.35">
      <c r="A182" s="329" t="s">
        <v>1567</v>
      </c>
      <c r="B182" s="274">
        <v>14</v>
      </c>
      <c r="C182" s="301">
        <v>4.0000000000000002E-4</v>
      </c>
      <c r="D182" s="274">
        <v>1213548</v>
      </c>
      <c r="E182" s="301">
        <v>2.0000000000000001E-4</v>
      </c>
      <c r="F182" s="191"/>
      <c r="G182" s="191"/>
      <c r="H182" s="330"/>
      <c r="I182" s="191"/>
      <c r="J182" s="331"/>
      <c r="K182" s="332"/>
    </row>
    <row r="183" spans="1:11" s="190" customFormat="1" ht="18" x14ac:dyDescent="0.35">
      <c r="A183" s="329" t="s">
        <v>1568</v>
      </c>
      <c r="B183" s="274">
        <v>27</v>
      </c>
      <c r="C183" s="301">
        <v>6.9999999999999999E-4</v>
      </c>
      <c r="D183" s="274">
        <v>2550319</v>
      </c>
      <c r="E183" s="301">
        <v>5.0000000000000001E-4</v>
      </c>
      <c r="F183" s="191"/>
      <c r="G183" s="191"/>
      <c r="H183" s="191"/>
      <c r="I183" s="191"/>
      <c r="J183" s="191"/>
      <c r="K183" s="332"/>
    </row>
    <row r="184" spans="1:11" s="190" customFormat="1" ht="18" x14ac:dyDescent="0.35">
      <c r="A184" s="329" t="s">
        <v>1569</v>
      </c>
      <c r="B184" s="274">
        <v>2</v>
      </c>
      <c r="C184" s="301">
        <v>1E-4</v>
      </c>
      <c r="D184" s="274">
        <v>118155</v>
      </c>
      <c r="E184" s="301">
        <v>0</v>
      </c>
      <c r="F184" s="191"/>
      <c r="G184" s="327"/>
      <c r="H184" s="191"/>
      <c r="I184" s="191"/>
      <c r="J184" s="191"/>
      <c r="K184" s="332"/>
    </row>
    <row r="185" spans="1:11" s="190" customFormat="1" ht="18" x14ac:dyDescent="0.35">
      <c r="A185" s="329" t="s">
        <v>1570</v>
      </c>
      <c r="B185" s="274">
        <v>0</v>
      </c>
      <c r="C185" s="301">
        <v>0</v>
      </c>
      <c r="D185" s="274">
        <v>0</v>
      </c>
      <c r="E185" s="301">
        <v>0</v>
      </c>
      <c r="F185" s="191"/>
      <c r="G185" s="191"/>
      <c r="H185" s="191"/>
      <c r="I185" s="191"/>
      <c r="J185" s="191"/>
      <c r="K185" s="332"/>
    </row>
    <row r="186" spans="1:11" s="190" customFormat="1" ht="18.75" thickBot="1" x14ac:dyDescent="0.4">
      <c r="A186" s="333" t="s">
        <v>98</v>
      </c>
      <c r="B186" s="317">
        <v>37187</v>
      </c>
      <c r="C186" s="318">
        <v>1</v>
      </c>
      <c r="D186" s="334">
        <v>5217923577</v>
      </c>
      <c r="E186" s="318">
        <v>1</v>
      </c>
      <c r="F186" s="335"/>
      <c r="G186" s="336"/>
      <c r="H186" s="191"/>
      <c r="I186" s="191"/>
      <c r="J186" s="191"/>
      <c r="K186" s="191"/>
    </row>
    <row r="187" spans="1:11" s="190" customFormat="1" ht="18.75" thickTop="1" x14ac:dyDescent="0.35">
      <c r="A187" s="242"/>
      <c r="B187" s="337"/>
      <c r="C187" s="338"/>
      <c r="D187" s="339"/>
      <c r="E187" s="338"/>
      <c r="F187" s="335"/>
      <c r="G187" s="336"/>
      <c r="H187" s="191"/>
      <c r="I187" s="191"/>
      <c r="J187" s="191"/>
      <c r="K187" s="191"/>
    </row>
    <row r="188" spans="1:11" s="190" customFormat="1" ht="60.75" customHeight="1" x14ac:dyDescent="0.35">
      <c r="A188" s="421" t="s">
        <v>1571</v>
      </c>
      <c r="B188" s="421"/>
      <c r="C188" s="421"/>
      <c r="D188" s="421"/>
      <c r="E188" s="421"/>
      <c r="F188" s="335"/>
      <c r="G188" s="336"/>
      <c r="H188" s="191"/>
      <c r="I188" s="191"/>
      <c r="J188" s="191"/>
      <c r="K188" s="191"/>
    </row>
    <row r="189" spans="1:11" s="190" customFormat="1" ht="49.5" customHeight="1" x14ac:dyDescent="0.35">
      <c r="A189" s="422" t="s">
        <v>1572</v>
      </c>
      <c r="B189" s="422"/>
      <c r="C189" s="422"/>
      <c r="D189" s="422"/>
      <c r="E189" s="422"/>
      <c r="F189" s="335"/>
      <c r="G189" s="336"/>
      <c r="H189" s="191"/>
      <c r="I189" s="191"/>
      <c r="J189" s="191"/>
      <c r="K189" s="191"/>
    </row>
    <row r="190" spans="1:11" s="190" customFormat="1" ht="18.75" thickBot="1" x14ac:dyDescent="0.4">
      <c r="A190" s="242"/>
      <c r="B190" s="321"/>
      <c r="C190" s="322"/>
      <c r="D190" s="323"/>
      <c r="E190" s="322"/>
      <c r="F190" s="191"/>
      <c r="G190" s="191"/>
      <c r="H190" s="191"/>
      <c r="I190" s="191"/>
      <c r="J190" s="191"/>
      <c r="K190" s="191"/>
    </row>
    <row r="191" spans="1:11" s="190" customFormat="1" ht="18" x14ac:dyDescent="0.35">
      <c r="A191" s="325" t="s">
        <v>1573</v>
      </c>
      <c r="B191" s="307" t="s">
        <v>1534</v>
      </c>
      <c r="C191" s="307" t="s">
        <v>1561</v>
      </c>
      <c r="D191" s="307" t="s">
        <v>1562</v>
      </c>
      <c r="E191" s="307" t="s">
        <v>1563</v>
      </c>
      <c r="F191" s="191"/>
      <c r="G191" s="191"/>
      <c r="H191" s="191"/>
      <c r="I191" s="191"/>
      <c r="J191" s="191"/>
      <c r="K191" s="191"/>
    </row>
    <row r="192" spans="1:11" s="190" customFormat="1" ht="18" x14ac:dyDescent="0.35">
      <c r="A192" s="194" t="s">
        <v>1574</v>
      </c>
      <c r="B192" s="274">
        <v>18626</v>
      </c>
      <c r="C192" s="301">
        <v>0.50087396133057249</v>
      </c>
      <c r="D192" s="274">
        <v>1633511991.2</v>
      </c>
      <c r="E192" s="301">
        <v>0.31305786046474487</v>
      </c>
      <c r="F192" s="191"/>
      <c r="G192" s="191"/>
      <c r="H192" s="191"/>
      <c r="I192" s="191"/>
      <c r="J192" s="191"/>
      <c r="K192" s="191"/>
    </row>
    <row r="193" spans="1:11" s="190" customFormat="1" ht="18" x14ac:dyDescent="0.35">
      <c r="A193" s="194" t="s">
        <v>1575</v>
      </c>
      <c r="B193" s="274">
        <v>2523</v>
      </c>
      <c r="C193" s="301">
        <v>6.7846290370290691E-2</v>
      </c>
      <c r="D193" s="274">
        <v>439464956.75</v>
      </c>
      <c r="E193" s="301">
        <v>8.4222191113712E-2</v>
      </c>
      <c r="F193" s="191"/>
      <c r="G193" s="191"/>
      <c r="H193" s="191"/>
      <c r="I193" s="191"/>
      <c r="J193" s="191"/>
      <c r="K193" s="191"/>
    </row>
    <row r="194" spans="1:11" s="190" customFormat="1" ht="18" x14ac:dyDescent="0.35">
      <c r="A194" s="194" t="s">
        <v>1576</v>
      </c>
      <c r="B194" s="274">
        <v>2575</v>
      </c>
      <c r="C194" s="301">
        <v>6.9244628499206706E-2</v>
      </c>
      <c r="D194" s="274">
        <v>492972590.74000001</v>
      </c>
      <c r="E194" s="301">
        <v>9.4476774799464161E-2</v>
      </c>
      <c r="F194" s="191"/>
      <c r="G194" s="191"/>
      <c r="H194" s="191"/>
      <c r="I194" s="191"/>
      <c r="J194" s="191"/>
      <c r="K194" s="191"/>
    </row>
    <row r="195" spans="1:11" s="190" customFormat="1" ht="18" x14ac:dyDescent="0.35">
      <c r="A195" s="194" t="s">
        <v>1577</v>
      </c>
      <c r="B195" s="274">
        <v>2506</v>
      </c>
      <c r="C195" s="301">
        <v>6.7389141366606606E-2</v>
      </c>
      <c r="D195" s="274">
        <v>497082137.27999997</v>
      </c>
      <c r="E195" s="301">
        <v>9.5264357537897318E-2</v>
      </c>
      <c r="F195" s="191"/>
      <c r="G195" s="191"/>
      <c r="H195" s="191"/>
      <c r="I195" s="191"/>
      <c r="J195" s="191"/>
      <c r="K195" s="191"/>
    </row>
    <row r="196" spans="1:11" s="190" customFormat="1" ht="18" x14ac:dyDescent="0.35">
      <c r="A196" s="194" t="s">
        <v>1578</v>
      </c>
      <c r="B196" s="274">
        <v>2111</v>
      </c>
      <c r="C196" s="301">
        <v>5.6767149810417618E-2</v>
      </c>
      <c r="D196" s="274">
        <v>426911133.29000002</v>
      </c>
      <c r="E196" s="301">
        <v>8.1816287065127308E-2</v>
      </c>
      <c r="F196" s="191"/>
      <c r="G196" s="191"/>
      <c r="H196" s="191"/>
      <c r="I196" s="191"/>
      <c r="J196" s="191"/>
      <c r="K196" s="191"/>
    </row>
    <row r="197" spans="1:11" s="190" customFormat="1" ht="18" x14ac:dyDescent="0.35">
      <c r="A197" s="194" t="s">
        <v>1579</v>
      </c>
      <c r="B197" s="274">
        <v>2044</v>
      </c>
      <c r="C197" s="301">
        <v>5.4965444913545054E-2</v>
      </c>
      <c r="D197" s="274">
        <v>401840544.27999997</v>
      </c>
      <c r="E197" s="301">
        <v>7.7011581009498106E-2</v>
      </c>
      <c r="F197" s="191"/>
      <c r="G197" s="191"/>
      <c r="H197" s="191"/>
      <c r="I197" s="191"/>
      <c r="J197" s="191"/>
      <c r="K197" s="191"/>
    </row>
    <row r="198" spans="1:11" s="190" customFormat="1" ht="18" x14ac:dyDescent="0.35">
      <c r="A198" s="194" t="s">
        <v>1580</v>
      </c>
      <c r="B198" s="274">
        <v>2110</v>
      </c>
      <c r="C198" s="301">
        <v>5.6740258692553849E-2</v>
      </c>
      <c r="D198" s="274">
        <v>402452748.95999998</v>
      </c>
      <c r="E198" s="301">
        <v>7.7128908270222105E-2</v>
      </c>
      <c r="F198" s="191"/>
      <c r="G198" s="191"/>
      <c r="H198" s="191"/>
      <c r="I198" s="191"/>
      <c r="J198" s="191"/>
      <c r="K198" s="191"/>
    </row>
    <row r="199" spans="1:11" s="190" customFormat="1" ht="18" x14ac:dyDescent="0.35">
      <c r="A199" s="194" t="s">
        <v>1581</v>
      </c>
      <c r="B199" s="274">
        <v>2286</v>
      </c>
      <c r="C199" s="301">
        <v>6.1473095436577301E-2</v>
      </c>
      <c r="D199" s="274">
        <v>476446577.22000003</v>
      </c>
      <c r="E199" s="301">
        <v>9.1309611985567682E-2</v>
      </c>
      <c r="F199" s="191"/>
      <c r="G199" s="191"/>
      <c r="H199" s="191"/>
      <c r="I199" s="191"/>
      <c r="J199" s="191"/>
      <c r="K199" s="191"/>
    </row>
    <row r="200" spans="1:11" s="190" customFormat="1" ht="18" x14ac:dyDescent="0.35">
      <c r="A200" s="194" t="s">
        <v>1582</v>
      </c>
      <c r="B200" s="274">
        <v>1633</v>
      </c>
      <c r="C200" s="301">
        <v>4.391319547153575E-2</v>
      </c>
      <c r="D200" s="274">
        <v>315438998.85000002</v>
      </c>
      <c r="E200" s="301">
        <v>6.0452974094532694E-2</v>
      </c>
      <c r="F200" s="191"/>
      <c r="G200" s="191"/>
      <c r="H200" s="191"/>
      <c r="I200" s="191"/>
      <c r="J200" s="191"/>
      <c r="K200" s="191"/>
    </row>
    <row r="201" spans="1:11" s="190" customFormat="1" ht="18" x14ac:dyDescent="0.35">
      <c r="A201" s="194" t="s">
        <v>1583</v>
      </c>
      <c r="B201" s="274">
        <v>731</v>
      </c>
      <c r="C201" s="301">
        <v>1.9657407158415574E-2</v>
      </c>
      <c r="D201" s="274">
        <v>124935173.88</v>
      </c>
      <c r="E201" s="301">
        <v>2.3943465638676772E-2</v>
      </c>
      <c r="F201" s="191"/>
      <c r="G201" s="191"/>
      <c r="H201" s="191"/>
      <c r="I201" s="191"/>
      <c r="J201" s="191"/>
      <c r="K201" s="191"/>
    </row>
    <row r="202" spans="1:11" s="190" customFormat="1" ht="18" x14ac:dyDescent="0.35">
      <c r="A202" s="194" t="s">
        <v>1584</v>
      </c>
      <c r="B202" s="274">
        <v>39</v>
      </c>
      <c r="C202" s="301">
        <v>1.0487535966870142E-3</v>
      </c>
      <c r="D202" s="274">
        <v>6485002.0199999996</v>
      </c>
      <c r="E202" s="301">
        <v>1.2428319280346084E-3</v>
      </c>
      <c r="F202" s="191"/>
      <c r="G202" s="191"/>
      <c r="H202" s="191"/>
      <c r="I202" s="191"/>
      <c r="J202" s="191"/>
      <c r="K202" s="191"/>
    </row>
    <row r="203" spans="1:11" s="190" customFormat="1" ht="18" x14ac:dyDescent="0.35">
      <c r="A203" s="194" t="s">
        <v>1585</v>
      </c>
      <c r="B203" s="274">
        <v>3</v>
      </c>
      <c r="C203" s="301">
        <v>8.0673353591308785E-5</v>
      </c>
      <c r="D203" s="274">
        <v>381722.9</v>
      </c>
      <c r="E203" s="301">
        <v>7.3156092522229016E-5</v>
      </c>
      <c r="F203" s="191"/>
      <c r="G203" s="191"/>
      <c r="H203" s="191"/>
      <c r="I203" s="191"/>
      <c r="J203" s="191"/>
      <c r="K203" s="191"/>
    </row>
    <row r="204" spans="1:11" s="190" customFormat="1" ht="18" x14ac:dyDescent="0.35">
      <c r="A204" s="194" t="s">
        <v>1586</v>
      </c>
      <c r="B204" s="274">
        <v>0</v>
      </c>
      <c r="C204" s="301">
        <v>0</v>
      </c>
      <c r="D204" s="274">
        <v>0</v>
      </c>
      <c r="E204" s="301">
        <v>0</v>
      </c>
      <c r="F204" s="191"/>
      <c r="G204" s="191"/>
      <c r="H204" s="191"/>
      <c r="I204" s="191"/>
      <c r="J204" s="191"/>
      <c r="K204" s="191"/>
    </row>
    <row r="205" spans="1:11" s="190" customFormat="1" ht="18" x14ac:dyDescent="0.35">
      <c r="A205" s="194" t="s">
        <v>1587</v>
      </c>
      <c r="B205" s="274">
        <v>0</v>
      </c>
      <c r="C205" s="301">
        <v>0</v>
      </c>
      <c r="D205" s="274">
        <v>0</v>
      </c>
      <c r="E205" s="301">
        <v>0</v>
      </c>
      <c r="F205" s="191"/>
      <c r="G205" s="191"/>
      <c r="H205" s="191"/>
      <c r="I205" s="191"/>
      <c r="J205" s="191"/>
      <c r="K205" s="191"/>
    </row>
    <row r="206" spans="1:11" s="190" customFormat="1" ht="18" x14ac:dyDescent="0.35">
      <c r="A206" s="194" t="s">
        <v>1588</v>
      </c>
      <c r="B206" s="274">
        <v>0</v>
      </c>
      <c r="C206" s="301">
        <v>0</v>
      </c>
      <c r="D206" s="274">
        <v>0</v>
      </c>
      <c r="E206" s="301">
        <v>0</v>
      </c>
      <c r="F206" s="191"/>
      <c r="G206" s="191"/>
      <c r="H206" s="191"/>
      <c r="I206" s="191"/>
      <c r="J206" s="191"/>
      <c r="K206" s="191"/>
    </row>
    <row r="207" spans="1:11" s="190" customFormat="1" ht="18.75" thickBot="1" x14ac:dyDescent="0.4">
      <c r="A207" s="333" t="s">
        <v>98</v>
      </c>
      <c r="B207" s="317">
        <v>37187</v>
      </c>
      <c r="C207" s="318">
        <v>0.99999999999999989</v>
      </c>
      <c r="D207" s="341">
        <v>5217923577.3700008</v>
      </c>
      <c r="E207" s="318">
        <v>0.99999999999999989</v>
      </c>
      <c r="F207" s="191"/>
      <c r="G207" s="191"/>
      <c r="H207" s="191"/>
      <c r="I207" s="191"/>
      <c r="J207" s="191"/>
      <c r="K207" s="191"/>
    </row>
    <row r="208" spans="1:11" s="190" customFormat="1" ht="19.5" thickTop="1" thickBot="1" x14ac:dyDescent="0.4">
      <c r="A208" s="242"/>
      <c r="B208" s="321"/>
      <c r="C208" s="322"/>
      <c r="D208" s="342"/>
      <c r="E208" s="322"/>
      <c r="F208" s="191"/>
      <c r="G208" s="191"/>
      <c r="H208" s="191"/>
      <c r="I208" s="191"/>
      <c r="J208" s="191"/>
      <c r="K208" s="191"/>
    </row>
    <row r="209" spans="1:11" s="190" customFormat="1" ht="18" x14ac:dyDescent="0.35">
      <c r="A209" s="325" t="s">
        <v>1589</v>
      </c>
      <c r="B209" s="307" t="s">
        <v>1534</v>
      </c>
      <c r="C209" s="307" t="s">
        <v>1561</v>
      </c>
      <c r="D209" s="307" t="s">
        <v>1562</v>
      </c>
      <c r="E209" s="307" t="s">
        <v>1563</v>
      </c>
      <c r="F209" s="191"/>
      <c r="G209" s="191"/>
      <c r="H209" s="191"/>
      <c r="I209" s="191"/>
      <c r="J209" s="191"/>
      <c r="K209" s="191"/>
    </row>
    <row r="210" spans="1:11" s="190" customFormat="1" ht="18" x14ac:dyDescent="0.35">
      <c r="A210" s="194" t="s">
        <v>1590</v>
      </c>
      <c r="B210" s="274">
        <v>21752</v>
      </c>
      <c r="C210" s="301">
        <v>0.58493559577271625</v>
      </c>
      <c r="D210" s="274">
        <v>2100590928.28</v>
      </c>
      <c r="E210" s="301">
        <v>0.4025721912614485</v>
      </c>
      <c r="F210" s="191"/>
      <c r="G210" s="191"/>
      <c r="H210" s="191"/>
      <c r="I210" s="191"/>
      <c r="J210" s="191"/>
      <c r="K210" s="191"/>
    </row>
    <row r="211" spans="1:11" s="190" customFormat="1" ht="18" x14ac:dyDescent="0.35">
      <c r="A211" s="194" t="s">
        <v>1575</v>
      </c>
      <c r="B211" s="274">
        <v>2369</v>
      </c>
      <c r="C211" s="301">
        <v>6.370505821927018E-2</v>
      </c>
      <c r="D211" s="274">
        <v>440493270.35000002</v>
      </c>
      <c r="E211" s="301">
        <v>8.4419264452371162E-2</v>
      </c>
      <c r="F211" s="191"/>
      <c r="G211" s="191"/>
      <c r="H211" s="191"/>
      <c r="I211" s="191"/>
      <c r="J211" s="191"/>
      <c r="K211" s="191"/>
    </row>
    <row r="212" spans="1:11" s="190" customFormat="1" ht="18" x14ac:dyDescent="0.35">
      <c r="A212" s="194" t="s">
        <v>1576</v>
      </c>
      <c r="B212" s="274">
        <v>2424</v>
      </c>
      <c r="C212" s="301">
        <v>6.5184069701777508E-2</v>
      </c>
      <c r="D212" s="274">
        <v>483640978.07999998</v>
      </c>
      <c r="E212" s="301">
        <v>9.2688398158950358E-2</v>
      </c>
      <c r="F212" s="191"/>
      <c r="G212" s="191"/>
      <c r="H212" s="191"/>
      <c r="I212" s="191"/>
      <c r="J212" s="191"/>
      <c r="K212" s="191"/>
    </row>
    <row r="213" spans="1:11" s="190" customFormat="1" ht="18" x14ac:dyDescent="0.35">
      <c r="A213" s="194" t="s">
        <v>1577</v>
      </c>
      <c r="B213" s="274">
        <v>2121</v>
      </c>
      <c r="C213" s="301">
        <v>5.7036060989055316E-2</v>
      </c>
      <c r="D213" s="274">
        <v>436177005.47000003</v>
      </c>
      <c r="E213" s="301">
        <v>8.3592064740417152E-2</v>
      </c>
      <c r="F213" s="191"/>
      <c r="G213" s="191"/>
      <c r="H213" s="191"/>
      <c r="I213" s="191"/>
      <c r="J213" s="191"/>
      <c r="K213" s="191"/>
    </row>
    <row r="214" spans="1:11" s="190" customFormat="1" ht="18" x14ac:dyDescent="0.35">
      <c r="A214" s="194" t="s">
        <v>1578</v>
      </c>
      <c r="B214" s="274">
        <v>1793</v>
      </c>
      <c r="C214" s="301">
        <v>4.8215774329738885E-2</v>
      </c>
      <c r="D214" s="274">
        <v>367915273.02999997</v>
      </c>
      <c r="E214" s="301">
        <v>7.0509900651393481E-2</v>
      </c>
      <c r="F214" s="191"/>
      <c r="G214" s="191"/>
      <c r="H214" s="191"/>
      <c r="I214" s="191"/>
      <c r="J214" s="191"/>
      <c r="K214" s="191"/>
    </row>
    <row r="215" spans="1:11" s="190" customFormat="1" ht="18" x14ac:dyDescent="0.35">
      <c r="A215" s="194" t="s">
        <v>1579</v>
      </c>
      <c r="B215" s="274">
        <v>1734</v>
      </c>
      <c r="C215" s="301">
        <v>4.6629198375776483E-2</v>
      </c>
      <c r="D215" s="274">
        <v>352272510.02999997</v>
      </c>
      <c r="E215" s="301">
        <v>6.7512010251357391E-2</v>
      </c>
      <c r="F215" s="191"/>
      <c r="G215" s="191"/>
      <c r="H215" s="191"/>
      <c r="I215" s="191"/>
      <c r="J215" s="191"/>
      <c r="K215" s="191"/>
    </row>
    <row r="216" spans="1:11" s="190" customFormat="1" ht="18" x14ac:dyDescent="0.35">
      <c r="A216" s="194" t="s">
        <v>1580</v>
      </c>
      <c r="B216" s="274">
        <v>1672</v>
      </c>
      <c r="C216" s="301">
        <v>4.4961949068222769E-2</v>
      </c>
      <c r="D216" s="274">
        <v>351171902.20999998</v>
      </c>
      <c r="E216" s="301">
        <v>6.7301081937875776E-2</v>
      </c>
      <c r="F216" s="191"/>
      <c r="G216" s="191"/>
      <c r="H216" s="191"/>
      <c r="I216" s="191"/>
      <c r="J216" s="191"/>
      <c r="K216" s="191"/>
    </row>
    <row r="217" spans="1:11" s="190" customFormat="1" ht="18" x14ac:dyDescent="0.35">
      <c r="A217" s="194" t="s">
        <v>1581</v>
      </c>
      <c r="B217" s="274">
        <v>1670</v>
      </c>
      <c r="C217" s="301">
        <v>4.4908166832495225E-2</v>
      </c>
      <c r="D217" s="274">
        <v>363826511.56</v>
      </c>
      <c r="E217" s="301">
        <v>6.9726301311625286E-2</v>
      </c>
      <c r="F217" s="191"/>
      <c r="G217" s="191"/>
      <c r="H217" s="191"/>
      <c r="I217" s="191"/>
      <c r="J217" s="191"/>
      <c r="K217" s="191"/>
    </row>
    <row r="218" spans="1:11" s="190" customFormat="1" ht="18" x14ac:dyDescent="0.35">
      <c r="A218" s="194" t="s">
        <v>1582</v>
      </c>
      <c r="B218" s="274">
        <v>1157</v>
      </c>
      <c r="C218" s="301">
        <v>3.1113023368381423E-2</v>
      </c>
      <c r="D218" s="274">
        <v>231294053.49000001</v>
      </c>
      <c r="E218" s="301">
        <v>4.4326838074776484E-2</v>
      </c>
      <c r="F218" s="191"/>
      <c r="G218" s="191"/>
      <c r="H218" s="191"/>
      <c r="I218" s="191"/>
      <c r="J218" s="191"/>
      <c r="K218" s="191"/>
    </row>
    <row r="219" spans="1:11" s="190" customFormat="1" ht="18" x14ac:dyDescent="0.35">
      <c r="A219" s="194" t="s">
        <v>1583</v>
      </c>
      <c r="B219" s="274">
        <v>468</v>
      </c>
      <c r="C219" s="301">
        <v>1.2585043160244171E-2</v>
      </c>
      <c r="D219" s="274">
        <v>86528635.239999995</v>
      </c>
      <c r="E219" s="301">
        <v>1.6582963311163153E-2</v>
      </c>
      <c r="F219" s="191"/>
      <c r="G219" s="343"/>
      <c r="H219" s="191"/>
      <c r="I219" s="191"/>
      <c r="J219" s="191"/>
      <c r="K219" s="191"/>
    </row>
    <row r="220" spans="1:11" s="190" customFormat="1" ht="18" x14ac:dyDescent="0.35">
      <c r="A220" s="194" t="s">
        <v>1584</v>
      </c>
      <c r="B220" s="274">
        <v>27</v>
      </c>
      <c r="C220" s="301">
        <v>7.2606018232177915E-4</v>
      </c>
      <c r="D220" s="274">
        <v>4012509.39</v>
      </c>
      <c r="E220" s="301">
        <v>7.6898584862122291E-4</v>
      </c>
      <c r="F220" s="191"/>
      <c r="G220" s="191"/>
      <c r="H220" s="191"/>
      <c r="I220" s="191"/>
      <c r="J220" s="191"/>
      <c r="K220" s="191"/>
    </row>
    <row r="221" spans="1:11" s="190" customFormat="1" ht="18" x14ac:dyDescent="0.35">
      <c r="A221" s="194" t="s">
        <v>1585</v>
      </c>
      <c r="B221" s="274">
        <v>0</v>
      </c>
      <c r="C221" s="301">
        <v>0</v>
      </c>
      <c r="D221" s="274">
        <v>0</v>
      </c>
      <c r="E221" s="301">
        <v>0</v>
      </c>
      <c r="F221" s="344"/>
      <c r="G221" s="191"/>
      <c r="H221" s="191"/>
      <c r="I221" s="191"/>
      <c r="J221" s="191"/>
      <c r="K221" s="191"/>
    </row>
    <row r="222" spans="1:11" s="190" customFormat="1" ht="18" x14ac:dyDescent="0.35">
      <c r="A222" s="194" t="s">
        <v>1586</v>
      </c>
      <c r="B222" s="274">
        <v>0</v>
      </c>
      <c r="C222" s="301">
        <v>0</v>
      </c>
      <c r="D222" s="274">
        <v>0</v>
      </c>
      <c r="E222" s="301">
        <v>0</v>
      </c>
      <c r="F222" s="191"/>
      <c r="G222" s="191"/>
      <c r="H222" s="191"/>
      <c r="I222" s="191"/>
      <c r="J222" s="191"/>
      <c r="K222" s="191"/>
    </row>
    <row r="223" spans="1:11" s="190" customFormat="1" ht="18" x14ac:dyDescent="0.35">
      <c r="A223" s="194" t="s">
        <v>1587</v>
      </c>
      <c r="B223" s="274">
        <v>0</v>
      </c>
      <c r="C223" s="301">
        <v>0</v>
      </c>
      <c r="D223" s="274">
        <v>0</v>
      </c>
      <c r="E223" s="301">
        <v>0</v>
      </c>
      <c r="F223" s="191"/>
      <c r="G223" s="191"/>
      <c r="H223" s="191"/>
      <c r="I223" s="191"/>
      <c r="J223" s="191"/>
      <c r="K223" s="281"/>
    </row>
    <row r="224" spans="1:11" s="190" customFormat="1" ht="18" x14ac:dyDescent="0.35">
      <c r="A224" s="194" t="s">
        <v>1588</v>
      </c>
      <c r="B224" s="274">
        <v>0</v>
      </c>
      <c r="C224" s="301">
        <v>0</v>
      </c>
      <c r="D224" s="274">
        <v>0</v>
      </c>
      <c r="E224" s="301">
        <v>0</v>
      </c>
      <c r="F224" s="191"/>
      <c r="G224" s="191"/>
      <c r="H224" s="191"/>
      <c r="I224" s="191"/>
      <c r="J224" s="191"/>
      <c r="K224" s="191"/>
    </row>
    <row r="225" spans="1:11" s="190" customFormat="1" ht="18.75" thickBot="1" x14ac:dyDescent="0.4">
      <c r="A225" s="333" t="s">
        <v>98</v>
      </c>
      <c r="B225" s="317">
        <v>37187</v>
      </c>
      <c r="C225" s="318">
        <v>1</v>
      </c>
      <c r="D225" s="341">
        <v>5217923577.1300001</v>
      </c>
      <c r="E225" s="318">
        <v>0.99999999999999978</v>
      </c>
      <c r="F225" s="191"/>
      <c r="G225" s="191"/>
      <c r="H225" s="191"/>
      <c r="I225" s="191"/>
      <c r="J225" s="281"/>
      <c r="K225" s="191"/>
    </row>
    <row r="226" spans="1:11" s="190" customFormat="1" ht="19.5" thickTop="1" thickBot="1" x14ac:dyDescent="0.4">
      <c r="A226" s="191"/>
      <c r="B226" s="191"/>
      <c r="C226" s="260"/>
      <c r="D226" s="260"/>
      <c r="E226" s="191"/>
      <c r="F226" s="191"/>
      <c r="G226" s="191"/>
      <c r="H226" s="191"/>
      <c r="I226" s="191"/>
      <c r="J226" s="191"/>
      <c r="K226" s="191"/>
    </row>
    <row r="227" spans="1:11" s="190" customFormat="1" ht="18" x14ac:dyDescent="0.35">
      <c r="A227" s="325" t="s">
        <v>1591</v>
      </c>
      <c r="B227" s="307" t="s">
        <v>1534</v>
      </c>
      <c r="C227" s="307" t="s">
        <v>1535</v>
      </c>
      <c r="D227" s="307" t="s">
        <v>1536</v>
      </c>
      <c r="E227" s="307" t="s">
        <v>1537</v>
      </c>
      <c r="F227" s="191"/>
      <c r="G227" s="191"/>
      <c r="H227" s="191"/>
      <c r="I227" s="191"/>
      <c r="J227" s="191"/>
      <c r="K227" s="191"/>
    </row>
    <row r="228" spans="1:11" s="190" customFormat="1" ht="18" x14ac:dyDescent="0.35">
      <c r="A228" s="194" t="s">
        <v>1592</v>
      </c>
      <c r="B228" s="274">
        <v>1051</v>
      </c>
      <c r="C228" s="301">
        <v>2.8262564874821847E-2</v>
      </c>
      <c r="D228" s="274">
        <v>1967994.8099999998</v>
      </c>
      <c r="E228" s="301">
        <v>3.7716052771166335E-4</v>
      </c>
      <c r="F228" s="191"/>
      <c r="G228" s="191"/>
      <c r="H228" s="191"/>
      <c r="I228" s="191"/>
      <c r="J228" s="191"/>
      <c r="K228" s="191"/>
    </row>
    <row r="229" spans="1:11" s="190" customFormat="1" ht="18" x14ac:dyDescent="0.35">
      <c r="A229" s="194" t="s">
        <v>1593</v>
      </c>
      <c r="B229" s="274">
        <v>749</v>
      </c>
      <c r="C229" s="301">
        <v>2.0141447279963427E-2</v>
      </c>
      <c r="D229" s="274">
        <v>5573881.7799999993</v>
      </c>
      <c r="E229" s="301">
        <v>1.0682183626018939E-3</v>
      </c>
      <c r="F229" s="191"/>
      <c r="G229" s="191"/>
      <c r="H229" s="191"/>
      <c r="I229" s="191"/>
      <c r="J229" s="191"/>
      <c r="K229" s="191"/>
    </row>
    <row r="230" spans="1:11" s="190" customFormat="1" ht="18" x14ac:dyDescent="0.35">
      <c r="A230" s="194" t="s">
        <v>1594</v>
      </c>
      <c r="B230" s="274">
        <v>2436</v>
      </c>
      <c r="C230" s="301">
        <v>6.5506763116142744E-2</v>
      </c>
      <c r="D230" s="274">
        <v>43083137.390000001</v>
      </c>
      <c r="E230" s="301">
        <v>8.2567589868219708E-3</v>
      </c>
      <c r="F230" s="191"/>
      <c r="G230" s="191"/>
      <c r="H230" s="191"/>
      <c r="I230" s="191"/>
      <c r="J230" s="191"/>
      <c r="K230" s="191"/>
    </row>
    <row r="231" spans="1:11" s="190" customFormat="1" ht="18" x14ac:dyDescent="0.35">
      <c r="A231" s="194" t="s">
        <v>1595</v>
      </c>
      <c r="B231" s="274">
        <v>4245</v>
      </c>
      <c r="C231" s="301">
        <v>0.11415279533170195</v>
      </c>
      <c r="D231" s="274">
        <v>158858974.81</v>
      </c>
      <c r="E231" s="301">
        <v>3.0444864217438378E-2</v>
      </c>
      <c r="F231" s="191"/>
      <c r="G231" s="191"/>
      <c r="H231" s="191"/>
      <c r="I231" s="191"/>
      <c r="J231" s="191"/>
      <c r="K231" s="191"/>
    </row>
    <row r="232" spans="1:11" s="190" customFormat="1" ht="18" x14ac:dyDescent="0.35">
      <c r="A232" s="194" t="s">
        <v>1596</v>
      </c>
      <c r="B232" s="274">
        <v>4382</v>
      </c>
      <c r="C232" s="301">
        <v>0.11783687847903837</v>
      </c>
      <c r="D232" s="274">
        <v>274556182.31</v>
      </c>
      <c r="E232" s="301">
        <v>5.2617900250732499E-2</v>
      </c>
      <c r="F232" s="191"/>
      <c r="G232" s="191"/>
      <c r="H232" s="191"/>
      <c r="I232" s="191"/>
      <c r="J232" s="191"/>
      <c r="K232" s="191"/>
    </row>
    <row r="233" spans="1:11" s="190" customFormat="1" ht="18" x14ac:dyDescent="0.35">
      <c r="A233" s="194" t="s">
        <v>1597</v>
      </c>
      <c r="B233" s="274">
        <v>4342</v>
      </c>
      <c r="C233" s="301">
        <v>0.11676123376448759</v>
      </c>
      <c r="D233" s="274">
        <v>379351685.92000002</v>
      </c>
      <c r="E233" s="301">
        <v>7.2701656184701216E-2</v>
      </c>
      <c r="F233" s="191"/>
      <c r="G233" s="191"/>
      <c r="H233" s="191"/>
      <c r="I233" s="191"/>
      <c r="J233" s="191"/>
      <c r="K233" s="191"/>
    </row>
    <row r="234" spans="1:11" s="190" customFormat="1" ht="18" x14ac:dyDescent="0.35">
      <c r="A234" s="194" t="s">
        <v>1598</v>
      </c>
      <c r="B234" s="274">
        <v>7089</v>
      </c>
      <c r="C234" s="301">
        <v>0.19063113453626268</v>
      </c>
      <c r="D234" s="274">
        <v>876022841.88999999</v>
      </c>
      <c r="E234" s="301">
        <v>0.16788725034020971</v>
      </c>
      <c r="F234" s="191"/>
      <c r="G234" s="191"/>
      <c r="H234" s="191"/>
      <c r="I234" s="191"/>
      <c r="J234" s="191"/>
      <c r="K234" s="191"/>
    </row>
    <row r="235" spans="1:11" s="190" customFormat="1" ht="18" x14ac:dyDescent="0.35">
      <c r="A235" s="194" t="s">
        <v>1599</v>
      </c>
      <c r="B235" s="274">
        <v>4477</v>
      </c>
      <c r="C235" s="301">
        <v>0.12039153467609648</v>
      </c>
      <c r="D235" s="274">
        <v>774306904.33000004</v>
      </c>
      <c r="E235" s="301">
        <v>0.14839368435523836</v>
      </c>
      <c r="F235" s="191"/>
      <c r="G235" s="191"/>
      <c r="H235" s="191"/>
      <c r="I235" s="191"/>
      <c r="J235" s="191"/>
      <c r="K235" s="191"/>
    </row>
    <row r="236" spans="1:11" s="190" customFormat="1" ht="18" x14ac:dyDescent="0.35">
      <c r="A236" s="194" t="s">
        <v>1600</v>
      </c>
      <c r="B236" s="274">
        <v>2809</v>
      </c>
      <c r="C236" s="301">
        <v>7.5537150079328791E-2</v>
      </c>
      <c r="D236" s="274">
        <v>626591287.63999999</v>
      </c>
      <c r="E236" s="301">
        <v>0.12008441257313736</v>
      </c>
      <c r="F236" s="191"/>
      <c r="G236" s="191"/>
      <c r="H236" s="191"/>
      <c r="I236" s="191"/>
      <c r="J236" s="191"/>
      <c r="K236" s="191"/>
    </row>
    <row r="237" spans="1:11" s="190" customFormat="1" ht="18" x14ac:dyDescent="0.35">
      <c r="A237" s="194" t="s">
        <v>1601</v>
      </c>
      <c r="B237" s="274">
        <v>1804</v>
      </c>
      <c r="C237" s="301">
        <v>4.8511576626240352E-2</v>
      </c>
      <c r="D237" s="274">
        <v>493945328.75</v>
      </c>
      <c r="E237" s="301">
        <v>9.4663197232751378E-2</v>
      </c>
      <c r="F237" s="191"/>
      <c r="G237" s="191"/>
      <c r="H237" s="191"/>
      <c r="I237" s="191"/>
      <c r="J237" s="191"/>
      <c r="K237" s="191"/>
    </row>
    <row r="238" spans="1:11" s="190" customFormat="1" ht="18" x14ac:dyDescent="0.35">
      <c r="A238" s="194" t="s">
        <v>1602</v>
      </c>
      <c r="B238" s="274">
        <v>1305</v>
      </c>
      <c r="C238" s="301">
        <v>3.5092908812219326E-2</v>
      </c>
      <c r="D238" s="274">
        <v>421309992.10000002</v>
      </c>
      <c r="E238" s="301">
        <v>8.074284451524176E-2</v>
      </c>
      <c r="F238" s="191"/>
      <c r="G238" s="191"/>
      <c r="H238" s="191"/>
      <c r="I238" s="191"/>
      <c r="J238" s="191"/>
      <c r="K238" s="191"/>
    </row>
    <row r="239" spans="1:11" s="190" customFormat="1" ht="18" x14ac:dyDescent="0.35">
      <c r="A239" s="194" t="s">
        <v>1603</v>
      </c>
      <c r="B239" s="274">
        <v>901</v>
      </c>
      <c r="C239" s="301">
        <v>2.4228897195256408E-2</v>
      </c>
      <c r="D239" s="274">
        <v>337678531.38999999</v>
      </c>
      <c r="E239" s="301">
        <v>6.4715116345226489E-2</v>
      </c>
      <c r="F239" s="191"/>
      <c r="G239" s="191"/>
      <c r="H239" s="191"/>
      <c r="I239" s="191"/>
      <c r="J239" s="191"/>
      <c r="K239" s="191"/>
    </row>
    <row r="240" spans="1:11" s="190" customFormat="1" ht="18" x14ac:dyDescent="0.35">
      <c r="A240" s="194" t="s">
        <v>1604</v>
      </c>
      <c r="B240" s="274">
        <v>598</v>
      </c>
      <c r="C240" s="301">
        <v>1.6080888482534219E-2</v>
      </c>
      <c r="D240" s="274">
        <v>253179274.87</v>
      </c>
      <c r="E240" s="301">
        <v>4.8521077611797907E-2</v>
      </c>
      <c r="F240" s="191"/>
      <c r="G240" s="191"/>
      <c r="H240" s="191"/>
      <c r="I240" s="191"/>
      <c r="J240" s="191"/>
      <c r="K240" s="191"/>
    </row>
    <row r="241" spans="1:11" s="190" customFormat="1" ht="18" x14ac:dyDescent="0.35">
      <c r="A241" s="194" t="s">
        <v>1605</v>
      </c>
      <c r="B241" s="274">
        <v>366</v>
      </c>
      <c r="C241" s="301">
        <v>9.842149138139673E-3</v>
      </c>
      <c r="D241" s="274">
        <v>172707946.38999999</v>
      </c>
      <c r="E241" s="301">
        <v>3.3098979666745194E-2</v>
      </c>
      <c r="F241" s="191"/>
      <c r="G241" s="191"/>
      <c r="H241" s="191"/>
      <c r="I241" s="191"/>
      <c r="J241" s="191"/>
      <c r="K241" s="191"/>
    </row>
    <row r="242" spans="1:11" s="190" customFormat="1" ht="18" x14ac:dyDescent="0.35">
      <c r="A242" s="194" t="s">
        <v>1606</v>
      </c>
      <c r="B242" s="274">
        <v>318</v>
      </c>
      <c r="C242" s="301">
        <v>8.5513754806787311E-3</v>
      </c>
      <c r="D242" s="274">
        <v>172464118.78999999</v>
      </c>
      <c r="E242" s="301">
        <v>3.3052250810642836E-2</v>
      </c>
      <c r="F242" s="191"/>
      <c r="G242" s="191"/>
      <c r="H242" s="191"/>
      <c r="I242" s="191"/>
      <c r="J242" s="191"/>
      <c r="K242" s="191"/>
    </row>
    <row r="243" spans="1:11" s="190" customFormat="1" ht="18" x14ac:dyDescent="0.35">
      <c r="A243" s="194" t="s">
        <v>1607</v>
      </c>
      <c r="B243" s="274">
        <v>173</v>
      </c>
      <c r="C243" s="301">
        <v>4.6521633904321406E-3</v>
      </c>
      <c r="D243" s="274">
        <v>111531313.61</v>
      </c>
      <c r="E243" s="301">
        <v>2.1374654487794419E-2</v>
      </c>
      <c r="F243" s="191"/>
      <c r="G243" s="191"/>
      <c r="H243" s="191"/>
      <c r="I243" s="191"/>
      <c r="J243" s="191"/>
      <c r="K243" s="191"/>
    </row>
    <row r="244" spans="1:11" s="190" customFormat="1" ht="18" x14ac:dyDescent="0.35">
      <c r="A244" s="194" t="s">
        <v>1608</v>
      </c>
      <c r="B244" s="274">
        <v>72</v>
      </c>
      <c r="C244" s="301">
        <v>1.9361604861914111E-3</v>
      </c>
      <c r="D244" s="274">
        <v>53425594.109999999</v>
      </c>
      <c r="E244" s="301">
        <v>1.0238860979433545E-2</v>
      </c>
      <c r="F244" s="191"/>
      <c r="G244" s="191"/>
      <c r="H244" s="191"/>
      <c r="I244" s="191"/>
      <c r="J244" s="191"/>
      <c r="K244" s="191"/>
    </row>
    <row r="245" spans="1:11" s="190" customFormat="1" ht="18" x14ac:dyDescent="0.35">
      <c r="A245" s="194" t="s">
        <v>1609</v>
      </c>
      <c r="B245" s="274">
        <v>46</v>
      </c>
      <c r="C245" s="301">
        <v>1.2369914217334015E-3</v>
      </c>
      <c r="D245" s="274">
        <v>38768771.299999997</v>
      </c>
      <c r="E245" s="301">
        <v>7.4299231725315322E-3</v>
      </c>
      <c r="F245" s="191"/>
      <c r="G245" s="191"/>
      <c r="H245" s="191"/>
      <c r="I245" s="191"/>
      <c r="J245" s="191"/>
      <c r="K245" s="191"/>
    </row>
    <row r="246" spans="1:11" s="190" customFormat="1" ht="18" x14ac:dyDescent="0.35">
      <c r="A246" s="194" t="s">
        <v>1610</v>
      </c>
      <c r="B246" s="274">
        <v>24</v>
      </c>
      <c r="C246" s="301">
        <v>6.4538682873047028E-4</v>
      </c>
      <c r="D246" s="274">
        <v>22599814.940000001</v>
      </c>
      <c r="E246" s="301">
        <v>4.3311893332464305E-3</v>
      </c>
      <c r="F246" s="191"/>
      <c r="G246" s="191"/>
      <c r="H246" s="191"/>
      <c r="I246" s="191"/>
      <c r="J246" s="191"/>
      <c r="K246" s="191"/>
    </row>
    <row r="247" spans="1:11" s="190" customFormat="1" ht="18" x14ac:dyDescent="0.35">
      <c r="A247" s="194" t="s">
        <v>1611</v>
      </c>
      <c r="B247" s="274">
        <v>0</v>
      </c>
      <c r="C247" s="301">
        <v>0</v>
      </c>
      <c r="D247" s="274">
        <v>0</v>
      </c>
      <c r="E247" s="301">
        <v>0</v>
      </c>
      <c r="F247" s="191"/>
      <c r="G247" s="191"/>
      <c r="H247" s="191"/>
      <c r="I247" s="191"/>
      <c r="J247" s="191"/>
      <c r="K247" s="191"/>
    </row>
    <row r="248" spans="1:11" s="190" customFormat="1" ht="18.75" thickBot="1" x14ac:dyDescent="0.4">
      <c r="A248" s="333" t="s">
        <v>98</v>
      </c>
      <c r="B248" s="317">
        <v>37187</v>
      </c>
      <c r="C248" s="318">
        <v>1</v>
      </c>
      <c r="D248" s="341">
        <v>5217923577.1299992</v>
      </c>
      <c r="E248" s="318">
        <v>0.99999999995400457</v>
      </c>
      <c r="F248" s="191"/>
      <c r="G248" s="191"/>
      <c r="H248" s="191"/>
      <c r="I248" s="191"/>
      <c r="J248" s="191"/>
      <c r="K248" s="191"/>
    </row>
    <row r="249" spans="1:11" s="190" customFormat="1" ht="19.5" thickTop="1" thickBot="1" x14ac:dyDescent="0.4">
      <c r="A249" s="242"/>
      <c r="B249" s="321"/>
      <c r="C249" s="322"/>
      <c r="D249" s="342"/>
      <c r="E249" s="322"/>
      <c r="F249" s="191"/>
      <c r="G249" s="191"/>
      <c r="H249" s="191"/>
      <c r="I249" s="191"/>
      <c r="J249" s="191"/>
      <c r="K249" s="191"/>
    </row>
    <row r="250" spans="1:11" s="190" customFormat="1" ht="18" x14ac:dyDescent="0.35">
      <c r="A250" s="325" t="s">
        <v>1612</v>
      </c>
      <c r="B250" s="307" t="s">
        <v>1534</v>
      </c>
      <c r="C250" s="307" t="s">
        <v>1561</v>
      </c>
      <c r="D250" s="307" t="s">
        <v>1562</v>
      </c>
      <c r="E250" s="307" t="s">
        <v>1563</v>
      </c>
      <c r="F250" s="191"/>
      <c r="G250" s="191"/>
      <c r="H250" s="191"/>
      <c r="I250" s="191"/>
      <c r="J250" s="191"/>
      <c r="K250" s="191"/>
    </row>
    <row r="251" spans="1:11" s="190" customFormat="1" ht="18" x14ac:dyDescent="0.35">
      <c r="A251" s="194" t="s">
        <v>1613</v>
      </c>
      <c r="B251" s="274">
        <v>1129</v>
      </c>
      <c r="C251" s="301">
        <v>3.0360072068195874E-2</v>
      </c>
      <c r="D251" s="274">
        <v>169248103.25</v>
      </c>
      <c r="E251" s="301">
        <v>3.2435910712032903E-2</v>
      </c>
      <c r="F251" s="191"/>
      <c r="G251" s="191"/>
      <c r="H251" s="191"/>
      <c r="I251" s="191"/>
      <c r="J251" s="191"/>
      <c r="K251" s="191"/>
    </row>
    <row r="252" spans="1:11" s="190" customFormat="1" ht="18" x14ac:dyDescent="0.35">
      <c r="A252" s="194" t="s">
        <v>1320</v>
      </c>
      <c r="B252" s="274">
        <v>1938</v>
      </c>
      <c r="C252" s="301">
        <v>5.2114986419985479E-2</v>
      </c>
      <c r="D252" s="274">
        <v>278849055.27999997</v>
      </c>
      <c r="E252" s="301">
        <v>5.3440616973040173E-2</v>
      </c>
      <c r="F252" s="191"/>
      <c r="G252" s="191"/>
      <c r="H252" s="191"/>
      <c r="I252" s="191"/>
      <c r="J252" s="191"/>
      <c r="K252" s="191"/>
    </row>
    <row r="253" spans="1:11" s="190" customFormat="1" ht="18" x14ac:dyDescent="0.35">
      <c r="A253" s="194" t="s">
        <v>1614</v>
      </c>
      <c r="B253" s="274">
        <v>3554</v>
      </c>
      <c r="C253" s="301">
        <v>9.5571032887837151E-2</v>
      </c>
      <c r="D253" s="274">
        <v>964426446.23000002</v>
      </c>
      <c r="E253" s="301">
        <v>0.18482954607787888</v>
      </c>
      <c r="F253" s="191"/>
      <c r="G253" s="191"/>
      <c r="H253" s="191"/>
      <c r="I253" s="191"/>
      <c r="J253" s="191"/>
      <c r="K253" s="191"/>
    </row>
    <row r="254" spans="1:11" s="190" customFormat="1" ht="18" x14ac:dyDescent="0.35">
      <c r="A254" s="194" t="s">
        <v>1325</v>
      </c>
      <c r="B254" s="274">
        <v>185</v>
      </c>
      <c r="C254" s="301">
        <v>4.9748568047973752E-3</v>
      </c>
      <c r="D254" s="274">
        <v>18679691.460000001</v>
      </c>
      <c r="E254" s="301">
        <v>3.5799089779452731E-3</v>
      </c>
      <c r="F254" s="191"/>
      <c r="G254" s="191"/>
      <c r="H254" s="191"/>
      <c r="I254" s="191"/>
      <c r="J254" s="191"/>
      <c r="K254" s="191"/>
    </row>
    <row r="255" spans="1:11" s="190" customFormat="1" ht="18" x14ac:dyDescent="0.35">
      <c r="A255" s="194" t="s">
        <v>1615</v>
      </c>
      <c r="B255" s="274">
        <v>1976</v>
      </c>
      <c r="C255" s="301">
        <v>5.3136848898808722E-2</v>
      </c>
      <c r="D255" s="274">
        <v>192720574.81</v>
      </c>
      <c r="E255" s="301">
        <v>3.6934342169112712E-2</v>
      </c>
      <c r="F255" s="191"/>
      <c r="G255" s="191"/>
      <c r="H255" s="191"/>
      <c r="I255" s="191"/>
      <c r="J255" s="191"/>
      <c r="K255" s="191"/>
    </row>
    <row r="256" spans="1:11" s="190" customFormat="1" ht="18" x14ac:dyDescent="0.35">
      <c r="A256" s="194" t="s">
        <v>1324</v>
      </c>
      <c r="B256" s="274">
        <v>5718</v>
      </c>
      <c r="C256" s="301">
        <v>0.15376341194503457</v>
      </c>
      <c r="D256" s="274">
        <v>623175439.9799999</v>
      </c>
      <c r="E256" s="301">
        <v>0.11942977522924231</v>
      </c>
      <c r="F256" s="191"/>
      <c r="G256" s="191"/>
      <c r="H256" s="191"/>
      <c r="I256" s="191"/>
      <c r="J256" s="191"/>
      <c r="K256" s="191"/>
    </row>
    <row r="257" spans="1:11" s="190" customFormat="1" ht="18" x14ac:dyDescent="0.35">
      <c r="A257" s="194" t="s">
        <v>1326</v>
      </c>
      <c r="B257" s="274">
        <v>4585</v>
      </c>
      <c r="C257" s="301">
        <v>0.1232957754053836</v>
      </c>
      <c r="D257" s="274">
        <v>484674590.55000001</v>
      </c>
      <c r="E257" s="301">
        <v>9.2886487006884108E-2</v>
      </c>
      <c r="F257" s="191"/>
      <c r="G257" s="191"/>
      <c r="H257" s="191"/>
      <c r="I257" s="191"/>
      <c r="J257" s="191"/>
      <c r="K257" s="191"/>
    </row>
    <row r="258" spans="1:11" s="190" customFormat="1" ht="18" x14ac:dyDescent="0.35">
      <c r="A258" s="194" t="s">
        <v>1327</v>
      </c>
      <c r="B258" s="274">
        <v>4471</v>
      </c>
      <c r="C258" s="301">
        <v>0.12023018796891387</v>
      </c>
      <c r="D258" s="274">
        <v>932415945.56000006</v>
      </c>
      <c r="E258" s="301">
        <v>0.17869482597383196</v>
      </c>
      <c r="F258" s="191"/>
      <c r="G258" s="191"/>
      <c r="H258" s="191"/>
      <c r="I258" s="191"/>
      <c r="J258" s="191"/>
      <c r="K258" s="191"/>
    </row>
    <row r="259" spans="1:11" s="190" customFormat="1" ht="18" x14ac:dyDescent="0.35">
      <c r="A259" s="194" t="s">
        <v>1328</v>
      </c>
      <c r="B259" s="274">
        <v>1822</v>
      </c>
      <c r="C259" s="301">
        <v>4.8995616747788205E-2</v>
      </c>
      <c r="D259" s="274">
        <v>272948859.31</v>
      </c>
      <c r="E259" s="301">
        <v>5.230986143728255E-2</v>
      </c>
      <c r="F259" s="191"/>
      <c r="G259" s="191"/>
      <c r="H259" s="191"/>
      <c r="I259" s="191"/>
      <c r="J259" s="191"/>
      <c r="K259" s="191"/>
    </row>
    <row r="260" spans="1:11" s="190" customFormat="1" ht="18" x14ac:dyDescent="0.35">
      <c r="A260" s="194" t="s">
        <v>1329</v>
      </c>
      <c r="B260" s="274">
        <v>1465</v>
      </c>
      <c r="C260" s="301">
        <v>3.939548767042246E-2</v>
      </c>
      <c r="D260" s="274">
        <v>151765247.20000002</v>
      </c>
      <c r="E260" s="301">
        <v>2.9085371787578966E-2</v>
      </c>
      <c r="F260" s="191"/>
      <c r="G260" s="191"/>
      <c r="H260" s="191"/>
      <c r="I260" s="191"/>
      <c r="J260" s="191"/>
      <c r="K260" s="191"/>
    </row>
    <row r="261" spans="1:11" s="190" customFormat="1" ht="18" x14ac:dyDescent="0.35">
      <c r="A261" s="194" t="s">
        <v>1330</v>
      </c>
      <c r="B261" s="274">
        <v>2213</v>
      </c>
      <c r="C261" s="301">
        <v>5.9510043832522119E-2</v>
      </c>
      <c r="D261" s="274">
        <v>306113428.65000004</v>
      </c>
      <c r="E261" s="301">
        <v>5.8665755472480638E-2</v>
      </c>
      <c r="F261" s="191"/>
      <c r="G261" s="191"/>
      <c r="H261" s="191"/>
      <c r="I261" s="191"/>
      <c r="J261" s="191"/>
      <c r="K261" s="191"/>
    </row>
    <row r="262" spans="1:11" s="190" customFormat="1" ht="18" x14ac:dyDescent="0.35">
      <c r="A262" s="194" t="s">
        <v>1616</v>
      </c>
      <c r="B262" s="274">
        <v>8131</v>
      </c>
      <c r="C262" s="301">
        <v>0.2186516793503106</v>
      </c>
      <c r="D262" s="274">
        <v>822906194.85000002</v>
      </c>
      <c r="E262" s="301">
        <v>0.15770759818268953</v>
      </c>
      <c r="F262" s="191"/>
      <c r="G262" s="191"/>
      <c r="H262" s="191"/>
      <c r="I262" s="191"/>
      <c r="J262" s="191"/>
      <c r="K262" s="340"/>
    </row>
    <row r="263" spans="1:11" s="190" customFormat="1" ht="18" x14ac:dyDescent="0.35">
      <c r="A263" s="223" t="s">
        <v>96</v>
      </c>
      <c r="B263" s="274">
        <v>0</v>
      </c>
      <c r="C263" s="301">
        <v>0</v>
      </c>
      <c r="D263" s="274">
        <v>0</v>
      </c>
      <c r="E263" s="301">
        <v>0</v>
      </c>
      <c r="F263" s="191"/>
      <c r="I263" s="191"/>
      <c r="J263" s="191"/>
      <c r="K263" s="191"/>
    </row>
    <row r="264" spans="1:11" s="190" customFormat="1" ht="18.75" thickBot="1" x14ac:dyDescent="0.4">
      <c r="A264" s="333" t="s">
        <v>98</v>
      </c>
      <c r="B264" s="317">
        <v>37187</v>
      </c>
      <c r="C264" s="318">
        <v>0.99999999999999989</v>
      </c>
      <c r="D264" s="341">
        <v>5217923577.1300001</v>
      </c>
      <c r="E264" s="318">
        <v>1</v>
      </c>
      <c r="F264" s="328"/>
      <c r="G264" s="345"/>
      <c r="I264" s="191"/>
      <c r="J264" s="191"/>
      <c r="K264" s="191"/>
    </row>
    <row r="265" spans="1:11" s="190" customFormat="1" ht="19.5" thickTop="1" thickBot="1" x14ac:dyDescent="0.4">
      <c r="A265" s="242"/>
      <c r="B265" s="321"/>
      <c r="C265" s="322"/>
      <c r="D265" s="342"/>
      <c r="E265" s="322"/>
      <c r="F265" s="328"/>
      <c r="G265" s="346"/>
      <c r="I265" s="191"/>
      <c r="J265" s="191"/>
      <c r="K265" s="191"/>
    </row>
    <row r="266" spans="1:11" s="190" customFormat="1" ht="18" x14ac:dyDescent="0.35">
      <c r="A266" s="325" t="s">
        <v>1617</v>
      </c>
      <c r="B266" s="307" t="s">
        <v>1534</v>
      </c>
      <c r="C266" s="307" t="s">
        <v>1535</v>
      </c>
      <c r="D266" s="307" t="s">
        <v>1536</v>
      </c>
      <c r="E266" s="307" t="s">
        <v>1537</v>
      </c>
      <c r="F266" s="328"/>
      <c r="G266" s="191"/>
      <c r="H266" s="191"/>
      <c r="I266" s="191"/>
      <c r="J266" s="191"/>
      <c r="K266" s="191"/>
    </row>
    <row r="267" spans="1:11" s="190" customFormat="1" ht="18" x14ac:dyDescent="0.35">
      <c r="A267" s="194" t="s">
        <v>1618</v>
      </c>
      <c r="B267" s="274">
        <v>26724</v>
      </c>
      <c r="C267" s="301">
        <v>0.7186382337913787</v>
      </c>
      <c r="D267" s="274">
        <v>4033010130.9200001</v>
      </c>
      <c r="E267" s="301">
        <v>0.7729147564745027</v>
      </c>
      <c r="F267" s="328"/>
      <c r="G267" s="191"/>
      <c r="H267" s="191"/>
      <c r="I267" s="191"/>
      <c r="J267" s="191"/>
      <c r="K267" s="191"/>
    </row>
    <row r="268" spans="1:11" s="190" customFormat="1" ht="18" x14ac:dyDescent="0.35">
      <c r="A268" s="194" t="s">
        <v>1619</v>
      </c>
      <c r="B268" s="274">
        <v>0</v>
      </c>
      <c r="C268" s="301">
        <v>0</v>
      </c>
      <c r="D268" s="274">
        <v>0</v>
      </c>
      <c r="E268" s="301">
        <v>0</v>
      </c>
      <c r="F268" s="328"/>
      <c r="G268" s="191"/>
      <c r="H268" s="191"/>
      <c r="I268" s="191"/>
      <c r="J268" s="191"/>
      <c r="K268" s="191"/>
    </row>
    <row r="269" spans="1:11" s="190" customFormat="1" ht="18" x14ac:dyDescent="0.35">
      <c r="A269" s="194" t="s">
        <v>1620</v>
      </c>
      <c r="B269" s="274">
        <v>1006</v>
      </c>
      <c r="C269" s="301">
        <v>2.7052464570952214E-2</v>
      </c>
      <c r="D269" s="274">
        <v>122301229.86</v>
      </c>
      <c r="E269" s="301">
        <v>2.3438677867196552E-2</v>
      </c>
      <c r="F269" s="328"/>
      <c r="G269" s="191"/>
      <c r="H269" s="191"/>
      <c r="I269" s="191"/>
      <c r="J269" s="191"/>
      <c r="K269" s="191"/>
    </row>
    <row r="270" spans="1:11" s="190" customFormat="1" ht="18" x14ac:dyDescent="0.35">
      <c r="A270" s="194" t="s">
        <v>1621</v>
      </c>
      <c r="B270" s="274">
        <v>9457</v>
      </c>
      <c r="C270" s="301">
        <v>0.25430930163766907</v>
      </c>
      <c r="D270" s="274">
        <v>1062612216.35</v>
      </c>
      <c r="E270" s="301">
        <v>0.20364656565830075</v>
      </c>
      <c r="F270" s="328"/>
      <c r="G270" s="191"/>
      <c r="H270" s="191"/>
      <c r="I270" s="191"/>
      <c r="J270" s="191"/>
      <c r="K270" s="191"/>
    </row>
    <row r="271" spans="1:11" s="190" customFormat="1" ht="18.75" thickBot="1" x14ac:dyDescent="0.4">
      <c r="A271" s="333" t="s">
        <v>98</v>
      </c>
      <c r="B271" s="317">
        <v>37187</v>
      </c>
      <c r="C271" s="318">
        <v>1</v>
      </c>
      <c r="D271" s="341">
        <v>5217923577.1300001</v>
      </c>
      <c r="E271" s="318">
        <v>1</v>
      </c>
      <c r="F271" s="328"/>
      <c r="G271" s="328"/>
      <c r="H271" s="191"/>
      <c r="I271" s="191"/>
      <c r="J271" s="191"/>
      <c r="K271" s="191"/>
    </row>
    <row r="272" spans="1:11" s="190" customFormat="1" ht="19.5" thickTop="1" thickBot="1" x14ac:dyDescent="0.4">
      <c r="A272" s="242"/>
      <c r="B272" s="321"/>
      <c r="C272" s="322"/>
      <c r="D272" s="342"/>
      <c r="E272" s="322"/>
      <c r="F272" s="328"/>
      <c r="G272" s="191"/>
      <c r="H272" s="191"/>
      <c r="I272" s="191"/>
      <c r="J272" s="191"/>
      <c r="K272" s="191"/>
    </row>
    <row r="273" spans="1:11" s="190" customFormat="1" ht="18" x14ac:dyDescent="0.35">
      <c r="A273" s="325" t="s">
        <v>1622</v>
      </c>
      <c r="B273" s="307" t="s">
        <v>1534</v>
      </c>
      <c r="C273" s="307" t="s">
        <v>1535</v>
      </c>
      <c r="D273" s="307" t="s">
        <v>1536</v>
      </c>
      <c r="E273" s="307" t="s">
        <v>1537</v>
      </c>
      <c r="F273" s="328"/>
      <c r="G273" s="191"/>
      <c r="H273" s="191"/>
      <c r="I273" s="191"/>
      <c r="J273" s="191"/>
      <c r="K273" s="191"/>
    </row>
    <row r="274" spans="1:11" s="190" customFormat="1" ht="18" x14ac:dyDescent="0.35">
      <c r="A274" s="194" t="s">
        <v>1623</v>
      </c>
      <c r="B274" s="274">
        <v>2071</v>
      </c>
      <c r="C274" s="301">
        <v>5.5691505095866838E-2</v>
      </c>
      <c r="D274" s="274">
        <v>438646084.59000003</v>
      </c>
      <c r="E274" s="301">
        <v>8.4065256630544094E-2</v>
      </c>
      <c r="F274" s="328"/>
      <c r="G274" s="191"/>
      <c r="H274" s="191"/>
      <c r="I274" s="191"/>
      <c r="J274" s="191"/>
      <c r="K274" s="191"/>
    </row>
    <row r="275" spans="1:11" s="190" customFormat="1" ht="18" x14ac:dyDescent="0.35">
      <c r="A275" s="194" t="s">
        <v>1624</v>
      </c>
      <c r="B275" s="274">
        <v>5386</v>
      </c>
      <c r="C275" s="301">
        <v>0.14483556081426305</v>
      </c>
      <c r="D275" s="274">
        <v>1096157301.46</v>
      </c>
      <c r="E275" s="301">
        <v>0.2100753844430425</v>
      </c>
      <c r="F275" s="328"/>
      <c r="G275" s="191"/>
      <c r="H275" s="191"/>
      <c r="I275" s="191"/>
      <c r="J275" s="191"/>
      <c r="K275" s="191"/>
    </row>
    <row r="276" spans="1:11" s="190" customFormat="1" ht="18" x14ac:dyDescent="0.35">
      <c r="A276" s="194" t="s">
        <v>1625</v>
      </c>
      <c r="B276" s="274">
        <v>4720</v>
      </c>
      <c r="C276" s="301">
        <v>0.12692607631699249</v>
      </c>
      <c r="D276" s="274">
        <v>960292799.69999993</v>
      </c>
      <c r="E276" s="301">
        <v>0.18403734464585381</v>
      </c>
      <c r="F276" s="328"/>
      <c r="G276" s="328"/>
      <c r="H276" s="191"/>
      <c r="I276" s="191"/>
      <c r="J276" s="191"/>
      <c r="K276" s="191"/>
    </row>
    <row r="277" spans="1:11" s="190" customFormat="1" ht="18" x14ac:dyDescent="0.35">
      <c r="A277" s="194" t="s">
        <v>1626</v>
      </c>
      <c r="B277" s="274">
        <v>3294</v>
      </c>
      <c r="C277" s="301">
        <v>8.8579342243257059E-2</v>
      </c>
      <c r="D277" s="274">
        <v>610661766.02999997</v>
      </c>
      <c r="E277" s="301">
        <v>0.11703156571830833</v>
      </c>
      <c r="F277" s="328"/>
      <c r="G277" s="191"/>
      <c r="H277" s="191"/>
      <c r="I277" s="191"/>
      <c r="J277" s="191"/>
      <c r="K277" s="191"/>
    </row>
    <row r="278" spans="1:11" s="190" customFormat="1" ht="18" x14ac:dyDescent="0.35">
      <c r="A278" s="194" t="s">
        <v>1627</v>
      </c>
      <c r="B278" s="274">
        <v>2493</v>
      </c>
      <c r="C278" s="301">
        <v>6.7039556834377609E-2</v>
      </c>
      <c r="D278" s="274">
        <v>416204860.40999997</v>
      </c>
      <c r="E278" s="301">
        <v>7.9764460758722733E-2</v>
      </c>
      <c r="F278" s="328"/>
      <c r="G278" s="191"/>
      <c r="H278" s="191"/>
      <c r="I278" s="191"/>
      <c r="J278" s="191"/>
      <c r="K278" s="191"/>
    </row>
    <row r="279" spans="1:11" s="190" customFormat="1" ht="18" x14ac:dyDescent="0.35">
      <c r="A279" s="194" t="s">
        <v>1628</v>
      </c>
      <c r="B279" s="274">
        <v>2766</v>
      </c>
      <c r="C279" s="301">
        <v>7.4380832011186698E-2</v>
      </c>
      <c r="D279" s="274">
        <v>413885540.27000004</v>
      </c>
      <c r="E279" s="301">
        <v>7.9319969745062543E-2</v>
      </c>
      <c r="F279" s="328"/>
      <c r="G279" s="191"/>
      <c r="H279" s="191"/>
      <c r="I279" s="191"/>
      <c r="J279" s="191"/>
      <c r="K279" s="191"/>
    </row>
    <row r="280" spans="1:11" s="190" customFormat="1" ht="18" x14ac:dyDescent="0.35">
      <c r="A280" s="194" t="s">
        <v>1629</v>
      </c>
      <c r="B280" s="274">
        <v>2477</v>
      </c>
      <c r="C280" s="301">
        <v>6.6609298948557286E-2</v>
      </c>
      <c r="D280" s="274">
        <v>342839974.47000003</v>
      </c>
      <c r="E280" s="301">
        <v>6.5704292023872721E-2</v>
      </c>
      <c r="F280" s="328"/>
      <c r="G280" s="191"/>
      <c r="H280" s="191"/>
      <c r="I280" s="191"/>
      <c r="J280" s="191"/>
      <c r="K280" s="191"/>
    </row>
    <row r="281" spans="1:11" s="190" customFormat="1" ht="18" x14ac:dyDescent="0.35">
      <c r="A281" s="194" t="s">
        <v>1630</v>
      </c>
      <c r="B281" s="274">
        <v>297</v>
      </c>
      <c r="C281" s="301">
        <v>7.9866620055395708E-3</v>
      </c>
      <c r="D281" s="274">
        <v>31410815.23</v>
      </c>
      <c r="E281" s="301">
        <v>6.0197921195459152E-3</v>
      </c>
      <c r="F281" s="328"/>
      <c r="G281" s="191"/>
      <c r="H281" s="191"/>
      <c r="I281" s="191"/>
      <c r="J281" s="191"/>
      <c r="K281" s="191"/>
    </row>
    <row r="282" spans="1:11" s="190" customFormat="1" ht="18" x14ac:dyDescent="0.35">
      <c r="A282" s="194" t="s">
        <v>1631</v>
      </c>
      <c r="B282" s="274">
        <v>769</v>
      </c>
      <c r="C282" s="301">
        <v>2.0679269637238821E-2</v>
      </c>
      <c r="D282" s="274">
        <v>84971919.069999993</v>
      </c>
      <c r="E282" s="301">
        <v>1.6284623148263292E-2</v>
      </c>
      <c r="F282" s="328"/>
      <c r="G282" s="191"/>
      <c r="H282" s="191"/>
      <c r="I282" s="191"/>
      <c r="J282" s="191"/>
      <c r="K282" s="191"/>
    </row>
    <row r="283" spans="1:11" s="190" customFormat="1" ht="18" x14ac:dyDescent="0.35">
      <c r="A283" s="194" t="s">
        <v>1632</v>
      </c>
      <c r="B283" s="274">
        <v>853</v>
      </c>
      <c r="C283" s="301">
        <v>2.2938123537795466E-2</v>
      </c>
      <c r="D283" s="274">
        <v>87326272.019999996</v>
      </c>
      <c r="E283" s="301">
        <v>1.6735828098891369E-2</v>
      </c>
      <c r="F283" s="328"/>
      <c r="G283" s="191"/>
      <c r="H283" s="191"/>
      <c r="I283" s="191"/>
      <c r="J283" s="191"/>
      <c r="K283" s="191"/>
    </row>
    <row r="284" spans="1:11" s="190" customFormat="1" ht="18" x14ac:dyDescent="0.35">
      <c r="A284" s="194" t="s">
        <v>1633</v>
      </c>
      <c r="B284" s="274">
        <v>1669</v>
      </c>
      <c r="C284" s="301">
        <v>4.4881275714631456E-2</v>
      </c>
      <c r="D284" s="274">
        <v>152427439.99000001</v>
      </c>
      <c r="E284" s="301">
        <v>2.9212279125375631E-2</v>
      </c>
      <c r="F284" s="328"/>
      <c r="G284" s="191"/>
      <c r="H284" s="191"/>
      <c r="I284" s="191"/>
      <c r="J284" s="191"/>
      <c r="K284" s="191"/>
    </row>
    <row r="285" spans="1:11" s="190" customFormat="1" ht="18" x14ac:dyDescent="0.35">
      <c r="A285" s="194" t="s">
        <v>1634</v>
      </c>
      <c r="B285" s="274">
        <v>4698</v>
      </c>
      <c r="C285" s="301">
        <v>0.12633447172398957</v>
      </c>
      <c r="D285" s="274">
        <v>335438182.16000003</v>
      </c>
      <c r="E285" s="301">
        <v>6.4285759881615626E-2</v>
      </c>
      <c r="F285" s="328"/>
      <c r="G285" s="191"/>
      <c r="H285" s="191"/>
      <c r="I285" s="191"/>
      <c r="J285" s="191"/>
      <c r="K285" s="191"/>
    </row>
    <row r="286" spans="1:11" s="190" customFormat="1" ht="18" x14ac:dyDescent="0.35">
      <c r="A286" s="194" t="s">
        <v>1635</v>
      </c>
      <c r="B286" s="274">
        <v>5694</v>
      </c>
      <c r="C286" s="301">
        <v>0.1531180251163041</v>
      </c>
      <c r="D286" s="274">
        <v>247660621.73000002</v>
      </c>
      <c r="E286" s="301">
        <v>4.7463443660901633E-2</v>
      </c>
      <c r="F286" s="328"/>
      <c r="G286" s="191"/>
      <c r="H286" s="191"/>
      <c r="I286" s="191"/>
      <c r="J286" s="191"/>
      <c r="K286" s="191"/>
    </row>
    <row r="287" spans="1:11" s="190" customFormat="1" ht="18.75" thickBot="1" x14ac:dyDescent="0.4">
      <c r="A287" s="333" t="s">
        <v>98</v>
      </c>
      <c r="B287" s="317">
        <v>37187</v>
      </c>
      <c r="C287" s="318">
        <v>1</v>
      </c>
      <c r="D287" s="341">
        <v>5217923577.1299992</v>
      </c>
      <c r="E287" s="318">
        <v>1.0000000000000004</v>
      </c>
      <c r="F287" s="328"/>
      <c r="G287" s="191"/>
      <c r="H287" s="191"/>
      <c r="I287" s="191"/>
      <c r="J287" s="191"/>
      <c r="K287" s="191"/>
    </row>
    <row r="288" spans="1:11" s="190" customFormat="1" ht="19.5" thickTop="1" thickBot="1" x14ac:dyDescent="0.4">
      <c r="A288" s="242"/>
      <c r="B288" s="321"/>
      <c r="C288" s="322"/>
      <c r="D288" s="342"/>
      <c r="E288" s="322"/>
      <c r="F288" s="328"/>
      <c r="G288" s="191"/>
      <c r="H288" s="191"/>
      <c r="I288" s="191"/>
      <c r="J288" s="191"/>
      <c r="K288" s="191"/>
    </row>
    <row r="289" spans="1:11" s="190" customFormat="1" ht="18" x14ac:dyDescent="0.35">
      <c r="A289" s="325" t="s">
        <v>1636</v>
      </c>
      <c r="B289" s="307" t="s">
        <v>1534</v>
      </c>
      <c r="C289" s="307" t="s">
        <v>1535</v>
      </c>
      <c r="D289" s="307" t="s">
        <v>1536</v>
      </c>
      <c r="E289" s="307" t="s">
        <v>1537</v>
      </c>
      <c r="F289" s="328"/>
      <c r="G289" s="191"/>
      <c r="H289" s="191"/>
      <c r="I289" s="191"/>
      <c r="J289" s="191"/>
      <c r="K289" s="191"/>
    </row>
    <row r="290" spans="1:11" s="190" customFormat="1" ht="18" x14ac:dyDescent="0.35">
      <c r="A290" s="194" t="s">
        <v>1637</v>
      </c>
      <c r="B290" s="274">
        <v>30031</v>
      </c>
      <c r="C290" s="301">
        <v>0.80756716056686473</v>
      </c>
      <c r="D290" s="274">
        <v>4646409419.71</v>
      </c>
      <c r="E290" s="301">
        <v>0.89047096053209185</v>
      </c>
      <c r="F290" s="328"/>
      <c r="G290" s="328"/>
      <c r="H290" s="191"/>
      <c r="I290" s="191"/>
      <c r="J290" s="191"/>
      <c r="K290" s="191"/>
    </row>
    <row r="291" spans="1:11" s="190" customFormat="1" ht="18" x14ac:dyDescent="0.35">
      <c r="A291" s="194" t="s">
        <v>1638</v>
      </c>
      <c r="B291" s="274">
        <v>4280</v>
      </c>
      <c r="C291" s="301">
        <v>0.11509398445693388</v>
      </c>
      <c r="D291" s="274">
        <v>363153021.38000005</v>
      </c>
      <c r="E291" s="301">
        <v>6.9597228861627766E-2</v>
      </c>
      <c r="F291" s="328"/>
      <c r="G291" s="191"/>
      <c r="H291" s="191"/>
      <c r="I291" s="191"/>
      <c r="J291" s="191"/>
      <c r="K291" s="191"/>
    </row>
    <row r="292" spans="1:11" s="190" customFormat="1" ht="18" x14ac:dyDescent="0.35">
      <c r="A292" s="194" t="s">
        <v>1639</v>
      </c>
      <c r="B292" s="274">
        <v>2876</v>
      </c>
      <c r="C292" s="301">
        <v>7.7338854976201354E-2</v>
      </c>
      <c r="D292" s="274">
        <v>208361136.03999999</v>
      </c>
      <c r="E292" s="301">
        <v>3.9931810606280344E-2</v>
      </c>
      <c r="F292" s="328"/>
      <c r="G292" s="191"/>
      <c r="H292" s="191"/>
      <c r="I292" s="191"/>
      <c r="J292" s="191"/>
      <c r="K292" s="191"/>
    </row>
    <row r="293" spans="1:11" s="190" customFormat="1" ht="18" x14ac:dyDescent="0.35">
      <c r="A293" s="194" t="s">
        <v>1640</v>
      </c>
      <c r="B293" s="274">
        <v>0</v>
      </c>
      <c r="C293" s="301">
        <v>0</v>
      </c>
      <c r="D293" s="274">
        <v>0</v>
      </c>
      <c r="E293" s="301">
        <v>0</v>
      </c>
      <c r="F293" s="328"/>
      <c r="G293" s="191"/>
      <c r="H293" s="191"/>
      <c r="I293" s="191"/>
      <c r="J293" s="191"/>
      <c r="K293" s="191"/>
    </row>
    <row r="294" spans="1:11" s="190" customFormat="1" ht="18.75" thickBot="1" x14ac:dyDescent="0.4">
      <c r="A294" s="333" t="s">
        <v>1641</v>
      </c>
      <c r="B294" s="317">
        <v>37187</v>
      </c>
      <c r="C294" s="318">
        <v>1</v>
      </c>
      <c r="D294" s="341">
        <v>5217923577.1300001</v>
      </c>
      <c r="E294" s="318">
        <v>1</v>
      </c>
      <c r="F294" s="328"/>
      <c r="G294" s="191"/>
      <c r="H294" s="191"/>
      <c r="I294" s="191"/>
      <c r="J294" s="191"/>
      <c r="K294" s="191"/>
    </row>
    <row r="295" spans="1:11" s="190" customFormat="1" ht="19.5" thickTop="1" thickBot="1" x14ac:dyDescent="0.4">
      <c r="A295" s="191"/>
      <c r="B295" s="191"/>
      <c r="C295" s="191"/>
      <c r="D295" s="260"/>
      <c r="E295" s="191"/>
      <c r="F295" s="191"/>
      <c r="G295" s="191"/>
      <c r="H295" s="191"/>
      <c r="I295" s="191"/>
      <c r="J295" s="191"/>
      <c r="K295" s="191"/>
    </row>
    <row r="296" spans="1:11" s="190" customFormat="1" ht="18" x14ac:dyDescent="0.35">
      <c r="A296" s="325" t="s">
        <v>1642</v>
      </c>
      <c r="B296" s="307" t="s">
        <v>1534</v>
      </c>
      <c r="C296" s="307" t="s">
        <v>1535</v>
      </c>
      <c r="D296" s="307" t="s">
        <v>1536</v>
      </c>
      <c r="E296" s="307" t="s">
        <v>1537</v>
      </c>
      <c r="F296" s="328"/>
      <c r="G296" s="328"/>
      <c r="H296" s="191"/>
      <c r="I296" s="191"/>
      <c r="J296" s="191"/>
      <c r="K296" s="191"/>
    </row>
    <row r="297" spans="1:11" s="190" customFormat="1" ht="18" x14ac:dyDescent="0.35">
      <c r="A297" s="194" t="s">
        <v>1643</v>
      </c>
      <c r="B297" s="274">
        <v>37187</v>
      </c>
      <c r="C297" s="301">
        <v>1</v>
      </c>
      <c r="D297" s="274">
        <v>5217923577.1300001</v>
      </c>
      <c r="E297" s="301">
        <v>1</v>
      </c>
      <c r="F297" s="328"/>
      <c r="G297" s="191"/>
      <c r="H297" s="191"/>
      <c r="I297" s="191"/>
      <c r="J297" s="191"/>
      <c r="K297" s="191"/>
    </row>
    <row r="298" spans="1:11" s="190" customFormat="1" ht="18" x14ac:dyDescent="0.35">
      <c r="A298" s="194" t="s">
        <v>1644</v>
      </c>
      <c r="B298" s="274">
        <v>0</v>
      </c>
      <c r="C298" s="301">
        <v>0</v>
      </c>
      <c r="D298" s="274">
        <v>0</v>
      </c>
      <c r="E298" s="301">
        <v>0</v>
      </c>
      <c r="F298" s="328"/>
      <c r="G298" s="191"/>
      <c r="H298" s="191"/>
      <c r="I298" s="191"/>
      <c r="J298" s="191"/>
      <c r="K298" s="191"/>
    </row>
    <row r="299" spans="1:11" s="190" customFormat="1" ht="18" x14ac:dyDescent="0.35">
      <c r="A299" s="194" t="s">
        <v>1645</v>
      </c>
      <c r="B299" s="274">
        <v>0</v>
      </c>
      <c r="C299" s="301">
        <v>0</v>
      </c>
      <c r="D299" s="274">
        <v>0</v>
      </c>
      <c r="E299" s="301">
        <v>0</v>
      </c>
      <c r="F299" s="328"/>
      <c r="G299" s="191"/>
      <c r="H299" s="191"/>
      <c r="I299" s="191"/>
      <c r="J299" s="191"/>
      <c r="K299" s="191"/>
    </row>
    <row r="300" spans="1:11" s="190" customFormat="1" ht="18.75" thickBot="1" x14ac:dyDescent="0.4">
      <c r="A300" s="333" t="s">
        <v>1641</v>
      </c>
      <c r="B300" s="317">
        <v>37187</v>
      </c>
      <c r="C300" s="318">
        <v>1</v>
      </c>
      <c r="D300" s="334">
        <v>5217923577.1300001</v>
      </c>
      <c r="E300" s="318">
        <v>1</v>
      </c>
      <c r="F300" s="328"/>
      <c r="G300" s="191"/>
      <c r="H300" s="191"/>
      <c r="I300" s="191"/>
      <c r="J300" s="191"/>
      <c r="K300" s="191"/>
    </row>
    <row r="301" spans="1:11" s="190" customFormat="1" ht="19.5" thickTop="1" thickBot="1" x14ac:dyDescent="0.4">
      <c r="A301" s="193"/>
      <c r="B301" s="193"/>
      <c r="C301" s="193"/>
      <c r="D301" s="347"/>
      <c r="E301" s="193"/>
      <c r="F301" s="328"/>
      <c r="G301" s="191"/>
      <c r="H301" s="191"/>
      <c r="I301" s="191"/>
      <c r="J301" s="191"/>
      <c r="K301" s="191"/>
    </row>
    <row r="302" spans="1:11" s="190" customFormat="1" ht="18" x14ac:dyDescent="0.35">
      <c r="A302" s="325" t="s">
        <v>1646</v>
      </c>
      <c r="B302" s="307" t="s">
        <v>1534</v>
      </c>
      <c r="C302" s="307" t="s">
        <v>1535</v>
      </c>
      <c r="D302" s="307" t="s">
        <v>1536</v>
      </c>
      <c r="E302" s="307" t="s">
        <v>1537</v>
      </c>
      <c r="F302" s="328"/>
      <c r="G302" s="191"/>
      <c r="H302" s="191"/>
      <c r="I302" s="191"/>
      <c r="J302" s="191"/>
      <c r="K302" s="191"/>
    </row>
    <row r="303" spans="1:11" s="190" customFormat="1" ht="18" x14ac:dyDescent="0.35">
      <c r="A303" s="194" t="s">
        <v>1647</v>
      </c>
      <c r="B303" s="274">
        <v>37187</v>
      </c>
      <c r="C303" s="301">
        <v>1</v>
      </c>
      <c r="D303" s="274">
        <v>5217923577.1300001</v>
      </c>
      <c r="E303" s="301">
        <v>1</v>
      </c>
      <c r="F303" s="328"/>
      <c r="G303" s="191"/>
      <c r="H303" s="191"/>
      <c r="I303" s="191"/>
      <c r="J303" s="191"/>
      <c r="K303" s="191"/>
    </row>
    <row r="304" spans="1:11" s="190" customFormat="1" ht="18" x14ac:dyDescent="0.35">
      <c r="A304" s="194" t="s">
        <v>1648</v>
      </c>
      <c r="B304" s="274">
        <v>0</v>
      </c>
      <c r="C304" s="301">
        <v>0</v>
      </c>
      <c r="D304" s="274">
        <v>0</v>
      </c>
      <c r="E304" s="301">
        <v>0</v>
      </c>
      <c r="F304" s="328"/>
      <c r="G304" s="191"/>
      <c r="H304" s="191"/>
      <c r="I304" s="191"/>
      <c r="J304" s="191"/>
      <c r="K304" s="191"/>
    </row>
    <row r="305" spans="1:11" s="190" customFormat="1" ht="18" x14ac:dyDescent="0.35">
      <c r="A305" s="194" t="s">
        <v>1649</v>
      </c>
      <c r="B305" s="274">
        <v>0</v>
      </c>
      <c r="C305" s="301">
        <v>0</v>
      </c>
      <c r="D305" s="274">
        <v>0</v>
      </c>
      <c r="E305" s="301">
        <v>0</v>
      </c>
      <c r="F305" s="328"/>
      <c r="G305" s="191"/>
      <c r="H305" s="191"/>
      <c r="I305" s="191"/>
      <c r="J305" s="191"/>
      <c r="K305" s="191"/>
    </row>
    <row r="306" spans="1:11" s="190" customFormat="1" ht="18.75" thickBot="1" x14ac:dyDescent="0.4">
      <c r="A306" s="333" t="s">
        <v>1641</v>
      </c>
      <c r="B306" s="317">
        <v>37187</v>
      </c>
      <c r="C306" s="318">
        <v>1</v>
      </c>
      <c r="D306" s="334">
        <v>5217923577.1300001</v>
      </c>
      <c r="E306" s="318">
        <v>1</v>
      </c>
      <c r="F306" s="328"/>
      <c r="G306" s="328"/>
      <c r="H306" s="191"/>
      <c r="I306" s="191"/>
      <c r="J306" s="191"/>
      <c r="K306" s="191"/>
    </row>
    <row r="307" spans="1:11" s="190" customFormat="1" ht="19.5" thickTop="1" thickBot="1" x14ac:dyDescent="0.4">
      <c r="A307" s="193"/>
      <c r="B307" s="193"/>
      <c r="C307" s="193"/>
      <c r="D307" s="347"/>
      <c r="E307" s="193"/>
      <c r="F307" s="328"/>
      <c r="G307" s="191"/>
      <c r="H307" s="191"/>
      <c r="I307" s="191"/>
      <c r="J307" s="191"/>
      <c r="K307" s="191"/>
    </row>
    <row r="308" spans="1:11" s="190" customFormat="1" ht="18" x14ac:dyDescent="0.35">
      <c r="A308" s="325" t="s">
        <v>1650</v>
      </c>
      <c r="B308" s="307" t="s">
        <v>1534</v>
      </c>
      <c r="C308" s="307" t="s">
        <v>1535</v>
      </c>
      <c r="D308" s="307" t="s">
        <v>1536</v>
      </c>
      <c r="E308" s="307" t="s">
        <v>1537</v>
      </c>
      <c r="F308" s="328"/>
      <c r="G308" s="191"/>
      <c r="H308" s="191"/>
      <c r="I308" s="191"/>
      <c r="J308" s="191"/>
      <c r="K308" s="191"/>
    </row>
    <row r="309" spans="1:11" s="190" customFormat="1" ht="18" x14ac:dyDescent="0.35">
      <c r="A309" s="194" t="s">
        <v>1651</v>
      </c>
      <c r="B309" s="274">
        <v>1545</v>
      </c>
      <c r="C309" s="301">
        <v>4.1546777099524028E-2</v>
      </c>
      <c r="D309" s="274">
        <v>64450340.630000003</v>
      </c>
      <c r="E309" s="301">
        <v>1.2351721844391103E-2</v>
      </c>
      <c r="F309" s="328"/>
      <c r="G309" s="191"/>
      <c r="H309" s="191"/>
      <c r="I309" s="191"/>
      <c r="J309" s="191"/>
      <c r="K309" s="191"/>
    </row>
    <row r="310" spans="1:11" s="190" customFormat="1" ht="18" x14ac:dyDescent="0.35">
      <c r="A310" s="194" t="s">
        <v>1652</v>
      </c>
      <c r="B310" s="274">
        <v>1910</v>
      </c>
      <c r="C310" s="301">
        <v>5.1362035119799927E-2</v>
      </c>
      <c r="D310" s="274">
        <v>74721774.200000003</v>
      </c>
      <c r="E310" s="301">
        <v>1.4320212455296058E-2</v>
      </c>
      <c r="F310" s="328"/>
      <c r="G310" s="191"/>
      <c r="H310" s="191"/>
      <c r="I310" s="191"/>
      <c r="J310" s="191"/>
      <c r="K310" s="191"/>
    </row>
    <row r="311" spans="1:11" s="190" customFormat="1" ht="18" x14ac:dyDescent="0.35">
      <c r="A311" s="194" t="s">
        <v>1653</v>
      </c>
      <c r="B311" s="274">
        <v>7141</v>
      </c>
      <c r="C311" s="301">
        <v>0.1920294726651787</v>
      </c>
      <c r="D311" s="274">
        <v>453867333.56999999</v>
      </c>
      <c r="E311" s="301">
        <v>8.6982365084702765E-2</v>
      </c>
      <c r="F311" s="328"/>
      <c r="G311" s="191"/>
      <c r="H311" s="191"/>
      <c r="I311" s="191"/>
      <c r="J311" s="191"/>
      <c r="K311" s="191"/>
    </row>
    <row r="312" spans="1:11" s="190" customFormat="1" ht="18" x14ac:dyDescent="0.35">
      <c r="A312" s="194" t="s">
        <v>1654</v>
      </c>
      <c r="B312" s="274">
        <v>6883</v>
      </c>
      <c r="C312" s="301">
        <v>0.18509156425632614</v>
      </c>
      <c r="D312" s="274">
        <v>790311958.11000001</v>
      </c>
      <c r="E312" s="301">
        <v>0.15146100674488855</v>
      </c>
      <c r="F312" s="328"/>
      <c r="G312" s="191"/>
      <c r="H312" s="191"/>
      <c r="I312" s="191"/>
      <c r="J312" s="191"/>
      <c r="K312" s="191"/>
    </row>
    <row r="313" spans="1:11" s="190" customFormat="1" ht="18" x14ac:dyDescent="0.35">
      <c r="A313" s="194" t="s">
        <v>1655</v>
      </c>
      <c r="B313" s="274">
        <v>7001</v>
      </c>
      <c r="C313" s="301">
        <v>0.18826471616425094</v>
      </c>
      <c r="D313" s="274">
        <v>1146019053.25</v>
      </c>
      <c r="E313" s="301">
        <v>0.2196312453238998</v>
      </c>
      <c r="F313" s="328"/>
      <c r="G313" s="191"/>
      <c r="H313" s="191"/>
      <c r="I313" s="191"/>
      <c r="J313" s="191"/>
      <c r="K313" s="191"/>
    </row>
    <row r="314" spans="1:11" s="190" customFormat="1" ht="18" x14ac:dyDescent="0.35">
      <c r="A314" s="194" t="s">
        <v>1656</v>
      </c>
      <c r="B314" s="274">
        <v>6758</v>
      </c>
      <c r="C314" s="301">
        <v>0.18173017452335494</v>
      </c>
      <c r="D314" s="274">
        <v>1368109872.55</v>
      </c>
      <c r="E314" s="301">
        <v>0.26219431011722433</v>
      </c>
      <c r="F314" s="328"/>
      <c r="G314" s="191"/>
      <c r="H314" s="191"/>
      <c r="I314" s="191"/>
      <c r="J314" s="191"/>
      <c r="K314" s="191"/>
    </row>
    <row r="315" spans="1:11" s="190" customFormat="1" ht="18" x14ac:dyDescent="0.35">
      <c r="A315" s="194" t="s">
        <v>1657</v>
      </c>
      <c r="B315" s="274">
        <v>3760</v>
      </c>
      <c r="C315" s="301">
        <v>0.10111060316777369</v>
      </c>
      <c r="D315" s="274">
        <v>824802745.09000003</v>
      </c>
      <c r="E315" s="301">
        <v>0.1580710665646935</v>
      </c>
      <c r="F315" s="328"/>
      <c r="G315" s="191"/>
      <c r="H315" s="191"/>
      <c r="I315" s="191"/>
      <c r="J315" s="191"/>
      <c r="K315" s="191"/>
    </row>
    <row r="316" spans="1:11" s="190" customFormat="1" ht="18" x14ac:dyDescent="0.35">
      <c r="A316" s="194" t="s">
        <v>1658</v>
      </c>
      <c r="B316" s="274">
        <v>2189</v>
      </c>
      <c r="C316" s="301">
        <v>5.8864657003791648E-2</v>
      </c>
      <c r="D316" s="274">
        <v>495640499.73000002</v>
      </c>
      <c r="E316" s="301">
        <v>9.4988071864903711E-2</v>
      </c>
      <c r="F316" s="328"/>
      <c r="G316" s="191"/>
      <c r="H316" s="191"/>
      <c r="I316" s="191"/>
      <c r="J316" s="191"/>
      <c r="K316" s="191"/>
    </row>
    <row r="317" spans="1:11" s="190" customFormat="1" ht="18.75" thickBot="1" x14ac:dyDescent="0.4">
      <c r="A317" s="333" t="s">
        <v>1641</v>
      </c>
      <c r="B317" s="317">
        <v>37187</v>
      </c>
      <c r="C317" s="318">
        <v>1</v>
      </c>
      <c r="D317" s="334">
        <v>5217923577.1300011</v>
      </c>
      <c r="E317" s="318">
        <v>0.99999999999999978</v>
      </c>
      <c r="F317" s="328"/>
      <c r="G317" s="191"/>
      <c r="H317" s="191"/>
      <c r="I317" s="191"/>
      <c r="J317" s="191"/>
      <c r="K317" s="191"/>
    </row>
    <row r="318" spans="1:11" s="190" customFormat="1" ht="19.5" thickTop="1" thickBot="1" x14ac:dyDescent="0.4">
      <c r="A318" s="191"/>
      <c r="B318" s="191"/>
      <c r="C318" s="191"/>
      <c r="D318" s="191"/>
      <c r="E318" s="191"/>
      <c r="F318" s="328"/>
      <c r="G318" s="191"/>
      <c r="H318" s="191"/>
      <c r="I318" s="191"/>
      <c r="J318" s="191"/>
      <c r="K318" s="191"/>
    </row>
    <row r="319" spans="1:11" s="190" customFormat="1" ht="18" x14ac:dyDescent="0.35">
      <c r="A319" s="325" t="s">
        <v>1659</v>
      </c>
      <c r="B319" s="307" t="s">
        <v>1534</v>
      </c>
      <c r="C319" s="307" t="s">
        <v>1535</v>
      </c>
      <c r="D319" s="307" t="s">
        <v>1536</v>
      </c>
      <c r="E319" s="307" t="s">
        <v>1537</v>
      </c>
      <c r="F319" s="328"/>
      <c r="G319" s="191"/>
      <c r="H319" s="191"/>
      <c r="I319" s="191"/>
      <c r="J319" s="191"/>
      <c r="K319" s="191"/>
    </row>
    <row r="320" spans="1:11" s="190" customFormat="1" ht="18" x14ac:dyDescent="0.35">
      <c r="A320" s="194" t="s">
        <v>1660</v>
      </c>
      <c r="B320" s="274">
        <v>30594</v>
      </c>
      <c r="C320" s="301">
        <v>0.82270685992416703</v>
      </c>
      <c r="D320" s="274">
        <v>4772165021.7599993</v>
      </c>
      <c r="E320" s="301">
        <v>0.91457165886373915</v>
      </c>
      <c r="F320" s="328"/>
      <c r="G320" s="191"/>
      <c r="H320" s="191"/>
      <c r="I320" s="191"/>
      <c r="J320" s="191"/>
      <c r="K320" s="191"/>
    </row>
    <row r="321" spans="1:11" s="190" customFormat="1" ht="18" x14ac:dyDescent="0.35">
      <c r="A321" s="194" t="s">
        <v>1661</v>
      </c>
      <c r="B321" s="274">
        <v>1039</v>
      </c>
      <c r="C321" s="301">
        <v>2.7939871460456612E-2</v>
      </c>
      <c r="D321" s="274">
        <v>175016212</v>
      </c>
      <c r="E321" s="301">
        <v>3.3541352113145302E-2</v>
      </c>
      <c r="F321" s="328"/>
      <c r="G321" s="191"/>
      <c r="H321" s="191"/>
      <c r="I321" s="191"/>
      <c r="J321" s="191"/>
      <c r="K321" s="191"/>
    </row>
    <row r="322" spans="1:11" s="190" customFormat="1" ht="18" x14ac:dyDescent="0.35">
      <c r="A322" s="194" t="s">
        <v>1662</v>
      </c>
      <c r="B322" s="274">
        <v>67</v>
      </c>
      <c r="C322" s="301">
        <v>1.8017048968725631E-3</v>
      </c>
      <c r="D322" s="274">
        <v>5905305.9400000004</v>
      </c>
      <c r="E322" s="301">
        <v>1.1317348467660157E-3</v>
      </c>
      <c r="F322" s="328"/>
      <c r="G322" s="191"/>
      <c r="H322" s="191"/>
      <c r="I322" s="191"/>
      <c r="J322" s="191"/>
      <c r="K322" s="191"/>
    </row>
    <row r="323" spans="1:11" s="190" customFormat="1" ht="18" x14ac:dyDescent="0.35">
      <c r="A323" s="194" t="s">
        <v>1663</v>
      </c>
      <c r="B323" s="274">
        <v>318</v>
      </c>
      <c r="C323" s="301">
        <v>8.5513754806787311E-3</v>
      </c>
      <c r="D323" s="274">
        <v>17711331.59</v>
      </c>
      <c r="E323" s="301">
        <v>3.3943256025496865E-3</v>
      </c>
      <c r="F323" s="328"/>
      <c r="G323" s="191"/>
      <c r="H323" s="191"/>
      <c r="I323" s="191"/>
      <c r="J323" s="191"/>
      <c r="K323" s="191"/>
    </row>
    <row r="324" spans="1:11" s="190" customFormat="1" ht="18" x14ac:dyDescent="0.35">
      <c r="A324" s="194" t="s">
        <v>1664</v>
      </c>
      <c r="B324" s="274">
        <v>0</v>
      </c>
      <c r="C324" s="301">
        <v>0</v>
      </c>
      <c r="D324" s="274">
        <v>0</v>
      </c>
      <c r="E324" s="301">
        <v>0</v>
      </c>
      <c r="F324" s="328"/>
      <c r="G324" s="191"/>
      <c r="H324" s="191"/>
      <c r="I324" s="191"/>
      <c r="J324" s="191"/>
      <c r="K324" s="191"/>
    </row>
    <row r="325" spans="1:11" s="190" customFormat="1" ht="18" x14ac:dyDescent="0.35">
      <c r="A325" s="194" t="s">
        <v>96</v>
      </c>
      <c r="B325" s="274">
        <v>5169</v>
      </c>
      <c r="C325" s="301">
        <v>0.13900018823782503</v>
      </c>
      <c r="D325" s="274">
        <v>247125705.84</v>
      </c>
      <c r="E325" s="301">
        <v>4.7360928573799831E-2</v>
      </c>
      <c r="F325" s="328"/>
      <c r="G325" s="191"/>
      <c r="H325" s="191"/>
      <c r="I325" s="191"/>
      <c r="J325" s="191"/>
      <c r="K325" s="191"/>
    </row>
    <row r="326" spans="1:11" s="190" customFormat="1" ht="18.75" thickBot="1" x14ac:dyDescent="0.4">
      <c r="A326" s="333" t="s">
        <v>98</v>
      </c>
      <c r="B326" s="317">
        <v>37187</v>
      </c>
      <c r="C326" s="318">
        <v>1</v>
      </c>
      <c r="D326" s="334">
        <v>5217923577.1299992</v>
      </c>
      <c r="E326" s="318">
        <v>1</v>
      </c>
      <c r="F326" s="328"/>
      <c r="G326" s="191"/>
      <c r="H326" s="191"/>
      <c r="I326" s="191"/>
      <c r="J326" s="191"/>
      <c r="K326" s="191"/>
    </row>
    <row r="327" spans="1:11" s="190" customFormat="1" ht="18.75" thickTop="1" x14ac:dyDescent="0.35">
      <c r="A327" s="193"/>
      <c r="B327" s="191"/>
      <c r="C327" s="193"/>
      <c r="D327" s="191"/>
      <c r="E327" s="193"/>
      <c r="F327" s="191"/>
      <c r="G327" s="191"/>
      <c r="H327" s="191"/>
      <c r="I327" s="191"/>
      <c r="J327" s="191"/>
      <c r="K327" s="191"/>
    </row>
    <row r="328" spans="1:11" s="190" customFormat="1" ht="18" x14ac:dyDescent="0.35">
      <c r="A328" s="290" t="s">
        <v>1665</v>
      </c>
      <c r="B328" s="191"/>
      <c r="C328" s="191"/>
      <c r="D328" s="191"/>
      <c r="E328" s="191"/>
      <c r="F328" s="191"/>
      <c r="G328" s="191"/>
      <c r="H328" s="191"/>
      <c r="I328" s="191"/>
      <c r="J328" s="191"/>
      <c r="K328" s="191"/>
    </row>
    <row r="329" spans="1:11" s="190" customFormat="1" ht="10.5" customHeight="1" thickBot="1" x14ac:dyDescent="0.4">
      <c r="A329" s="290"/>
      <c r="B329" s="191"/>
      <c r="C329" s="191"/>
      <c r="D329" s="191"/>
      <c r="E329" s="191"/>
      <c r="F329" s="191"/>
      <c r="G329" s="196"/>
      <c r="H329" s="191"/>
      <c r="I329" s="191"/>
      <c r="J329" s="191"/>
      <c r="K329" s="191"/>
    </row>
    <row r="330" spans="1:11" s="190" customFormat="1" ht="18" x14ac:dyDescent="0.35">
      <c r="A330" s="348" t="s">
        <v>1666</v>
      </c>
      <c r="B330" s="349">
        <v>9</v>
      </c>
      <c r="C330" s="349">
        <v>11</v>
      </c>
      <c r="D330" s="350">
        <v>12</v>
      </c>
      <c r="E330" s="351">
        <v>13</v>
      </c>
      <c r="F330" s="351">
        <v>14</v>
      </c>
      <c r="G330" s="351">
        <v>15</v>
      </c>
      <c r="H330" s="191"/>
    </row>
    <row r="331" spans="1:11" s="190" customFormat="1" ht="18" x14ac:dyDescent="0.35">
      <c r="A331" s="352" t="s">
        <v>1667</v>
      </c>
      <c r="B331" s="353">
        <v>41801</v>
      </c>
      <c r="C331" s="353">
        <v>42318</v>
      </c>
      <c r="D331" s="354">
        <v>42836</v>
      </c>
      <c r="E331" s="355">
        <v>43423</v>
      </c>
      <c r="F331" s="355">
        <v>43593</v>
      </c>
      <c r="G331" s="355">
        <v>43790</v>
      </c>
      <c r="H331" s="191"/>
    </row>
    <row r="332" spans="1:11" s="190" customFormat="1" ht="18" x14ac:dyDescent="0.35">
      <c r="A332" s="352" t="s">
        <v>1668</v>
      </c>
      <c r="B332" s="356" t="s">
        <v>1669</v>
      </c>
      <c r="C332" s="356" t="s">
        <v>1670</v>
      </c>
      <c r="D332" s="357" t="s">
        <v>1670</v>
      </c>
      <c r="E332" s="358" t="s">
        <v>1670</v>
      </c>
      <c r="F332" s="358" t="s">
        <v>1670</v>
      </c>
      <c r="G332" s="358" t="s">
        <v>1670</v>
      </c>
      <c r="H332" s="191"/>
    </row>
    <row r="333" spans="1:11" s="190" customFormat="1" ht="18" x14ac:dyDescent="0.35">
      <c r="A333" s="352" t="s">
        <v>1671</v>
      </c>
      <c r="B333" s="356" t="s">
        <v>1670</v>
      </c>
      <c r="C333" s="356" t="s">
        <v>1670</v>
      </c>
      <c r="D333" s="357" t="s">
        <v>1670</v>
      </c>
      <c r="E333" s="358" t="s">
        <v>1670</v>
      </c>
      <c r="F333" s="358" t="s">
        <v>1670</v>
      </c>
      <c r="G333" s="358" t="s">
        <v>1670</v>
      </c>
      <c r="H333" s="191"/>
    </row>
    <row r="334" spans="1:11" s="190" customFormat="1" ht="18" x14ac:dyDescent="0.35">
      <c r="A334" s="352" t="s">
        <v>1672</v>
      </c>
      <c r="B334" s="356" t="s">
        <v>163</v>
      </c>
      <c r="C334" s="356" t="s">
        <v>163</v>
      </c>
      <c r="D334" s="357" t="s">
        <v>163</v>
      </c>
      <c r="E334" s="358" t="s">
        <v>1291</v>
      </c>
      <c r="F334" s="358" t="s">
        <v>163</v>
      </c>
      <c r="G334" s="358" t="s">
        <v>1291</v>
      </c>
      <c r="H334" s="191"/>
    </row>
    <row r="335" spans="1:11" s="190" customFormat="1" ht="18" x14ac:dyDescent="0.35">
      <c r="A335" s="352" t="s">
        <v>1673</v>
      </c>
      <c r="B335" s="359">
        <v>500000000</v>
      </c>
      <c r="C335" s="359">
        <v>500000000</v>
      </c>
      <c r="D335" s="360">
        <v>500000000</v>
      </c>
      <c r="E335" s="361">
        <v>500000000</v>
      </c>
      <c r="F335" s="361">
        <v>500000000</v>
      </c>
      <c r="G335" s="361">
        <v>750000000</v>
      </c>
      <c r="H335" s="191"/>
    </row>
    <row r="336" spans="1:11" s="190" customFormat="1" ht="18" x14ac:dyDescent="0.35">
      <c r="A336" s="352" t="s">
        <v>1674</v>
      </c>
      <c r="B336" s="359">
        <v>500000000</v>
      </c>
      <c r="C336" s="359">
        <v>500000000</v>
      </c>
      <c r="D336" s="360">
        <v>500000000</v>
      </c>
      <c r="E336" s="361">
        <v>500000000</v>
      </c>
      <c r="F336" s="361">
        <v>500000000</v>
      </c>
      <c r="G336" s="361">
        <v>750000000</v>
      </c>
      <c r="H336" s="191"/>
    </row>
    <row r="337" spans="1:8" s="190" customFormat="1" ht="18" x14ac:dyDescent="0.35">
      <c r="A337" s="352" t="s">
        <v>1675</v>
      </c>
      <c r="B337" s="362">
        <v>1.2300123001230012</v>
      </c>
      <c r="C337" s="363">
        <v>1.4005602240896358</v>
      </c>
      <c r="D337" s="364">
        <v>1.1717834540000001</v>
      </c>
      <c r="E337" s="362" t="s">
        <v>1676</v>
      </c>
      <c r="F337" s="362">
        <v>1.1578094249999999</v>
      </c>
      <c r="G337" s="362" t="s">
        <v>1676</v>
      </c>
      <c r="H337" s="191"/>
    </row>
    <row r="338" spans="1:8" s="190" customFormat="1" ht="18" x14ac:dyDescent="0.35">
      <c r="A338" s="352" t="s">
        <v>1677</v>
      </c>
      <c r="B338" s="356" t="s">
        <v>1678</v>
      </c>
      <c r="C338" s="356" t="s">
        <v>1678</v>
      </c>
      <c r="D338" s="357" t="s">
        <v>1678</v>
      </c>
      <c r="E338" s="358" t="s">
        <v>1679</v>
      </c>
      <c r="F338" s="358" t="s">
        <v>1678</v>
      </c>
      <c r="G338" s="358" t="s">
        <v>1679</v>
      </c>
      <c r="H338" s="191"/>
    </row>
    <row r="339" spans="1:8" s="190" customFormat="1" ht="18" x14ac:dyDescent="0.35">
      <c r="A339" s="352" t="s">
        <v>1680</v>
      </c>
      <c r="B339" s="353">
        <v>44358</v>
      </c>
      <c r="C339" s="353">
        <v>44875</v>
      </c>
      <c r="D339" s="354">
        <v>45027</v>
      </c>
      <c r="E339" s="355">
        <v>45250</v>
      </c>
      <c r="F339" s="355">
        <v>45420</v>
      </c>
      <c r="G339" s="355">
        <v>45617</v>
      </c>
      <c r="H339" s="191"/>
    </row>
    <row r="340" spans="1:8" s="190" customFormat="1" ht="18" x14ac:dyDescent="0.35">
      <c r="A340" s="352" t="s">
        <v>1681</v>
      </c>
      <c r="B340" s="353">
        <v>44723</v>
      </c>
      <c r="C340" s="353">
        <v>45240</v>
      </c>
      <c r="D340" s="354">
        <v>45393</v>
      </c>
      <c r="E340" s="355">
        <v>45615</v>
      </c>
      <c r="F340" s="355">
        <v>45785</v>
      </c>
      <c r="G340" s="355">
        <v>45982</v>
      </c>
      <c r="H340" s="365"/>
    </row>
    <row r="341" spans="1:8" s="190" customFormat="1" ht="18" x14ac:dyDescent="0.35">
      <c r="A341" s="352" t="s">
        <v>1682</v>
      </c>
      <c r="B341" s="356" t="s">
        <v>1683</v>
      </c>
      <c r="C341" s="356" t="s">
        <v>1684</v>
      </c>
      <c r="D341" s="357" t="s">
        <v>1685</v>
      </c>
      <c r="E341" s="358" t="s">
        <v>1686</v>
      </c>
      <c r="F341" s="358" t="s">
        <v>1687</v>
      </c>
      <c r="G341" s="358" t="s">
        <v>1688</v>
      </c>
      <c r="H341" s="191"/>
    </row>
    <row r="342" spans="1:8" s="190" customFormat="1" ht="18" x14ac:dyDescent="0.35">
      <c r="A342" s="352" t="s">
        <v>1689</v>
      </c>
      <c r="B342" s="358" t="s">
        <v>1322</v>
      </c>
      <c r="C342" s="358" t="s">
        <v>1322</v>
      </c>
      <c r="D342" s="357" t="s">
        <v>1322</v>
      </c>
      <c r="E342" s="358" t="s">
        <v>1690</v>
      </c>
      <c r="F342" s="358" t="s">
        <v>1322</v>
      </c>
      <c r="G342" s="358" t="s">
        <v>1690</v>
      </c>
      <c r="H342" s="191"/>
    </row>
    <row r="343" spans="1:8" s="190" customFormat="1" ht="18" x14ac:dyDescent="0.35">
      <c r="A343" s="352" t="s">
        <v>1691</v>
      </c>
      <c r="B343" s="356" t="s">
        <v>1692</v>
      </c>
      <c r="C343" s="356" t="s">
        <v>1692</v>
      </c>
      <c r="D343" s="357" t="s">
        <v>1692</v>
      </c>
      <c r="E343" s="358" t="s">
        <v>1693</v>
      </c>
      <c r="F343" s="358" t="s">
        <v>1692</v>
      </c>
      <c r="G343" s="358" t="s">
        <v>1693</v>
      </c>
      <c r="H343" s="191"/>
    </row>
    <row r="344" spans="1:8" s="190" customFormat="1" ht="18" x14ac:dyDescent="0.35">
      <c r="A344" s="352" t="s">
        <v>1694</v>
      </c>
      <c r="B344" s="353" t="s">
        <v>1695</v>
      </c>
      <c r="C344" s="353" t="s">
        <v>1696</v>
      </c>
      <c r="D344" s="354" t="s">
        <v>1695</v>
      </c>
      <c r="E344" s="355" t="s">
        <v>1697</v>
      </c>
      <c r="F344" s="355" t="s">
        <v>1698</v>
      </c>
      <c r="G344" s="355" t="s">
        <v>1699</v>
      </c>
      <c r="H344" s="191"/>
    </row>
    <row r="345" spans="1:8" s="190" customFormat="1" ht="18" x14ac:dyDescent="0.35">
      <c r="A345" s="352" t="s">
        <v>1700</v>
      </c>
      <c r="B345" s="366">
        <v>1.2500000000000001E-2</v>
      </c>
      <c r="C345" s="366">
        <v>7.4999999999999997E-3</v>
      </c>
      <c r="D345" s="367">
        <v>3.7499999999999999E-3</v>
      </c>
      <c r="E345" s="368" t="s">
        <v>1701</v>
      </c>
      <c r="F345" s="368">
        <v>1.25E-3</v>
      </c>
      <c r="G345" s="368" t="s">
        <v>1702</v>
      </c>
      <c r="H345" s="191"/>
    </row>
    <row r="346" spans="1:8" s="190" customFormat="1" ht="18" x14ac:dyDescent="0.35">
      <c r="A346" s="352" t="s">
        <v>1703</v>
      </c>
      <c r="B346" s="366">
        <v>2.2000000000000001E-3</v>
      </c>
      <c r="C346" s="366">
        <v>2.5000000000000001E-3</v>
      </c>
      <c r="D346" s="367">
        <v>1E-3</v>
      </c>
      <c r="E346" s="368" t="s">
        <v>1704</v>
      </c>
      <c r="F346" s="368">
        <v>1.5E-3</v>
      </c>
      <c r="G346" s="368" t="s">
        <v>1705</v>
      </c>
      <c r="H346" s="191"/>
    </row>
    <row r="347" spans="1:8" s="190" customFormat="1" ht="18" x14ac:dyDescent="0.35">
      <c r="A347" s="352" t="s">
        <v>1706</v>
      </c>
      <c r="B347" s="356" t="s">
        <v>1707</v>
      </c>
      <c r="C347" s="356" t="s">
        <v>1708</v>
      </c>
      <c r="D347" s="357" t="s">
        <v>1707</v>
      </c>
      <c r="E347" s="358" t="s">
        <v>1676</v>
      </c>
      <c r="F347" s="358" t="s">
        <v>1707</v>
      </c>
      <c r="G347" s="358" t="s">
        <v>1676</v>
      </c>
      <c r="H347" s="191"/>
    </row>
    <row r="348" spans="1:8" s="190" customFormat="1" ht="18" x14ac:dyDescent="0.35">
      <c r="A348" s="352" t="s">
        <v>1709</v>
      </c>
      <c r="B348" s="358" t="s">
        <v>163</v>
      </c>
      <c r="C348" s="358" t="s">
        <v>163</v>
      </c>
      <c r="D348" s="357" t="s">
        <v>163</v>
      </c>
      <c r="E348" s="358" t="s">
        <v>1676</v>
      </c>
      <c r="F348" s="358" t="s">
        <v>163</v>
      </c>
      <c r="G348" s="358" t="s">
        <v>1676</v>
      </c>
      <c r="H348" s="191"/>
    </row>
    <row r="349" spans="1:8" s="190" customFormat="1" ht="18" x14ac:dyDescent="0.35">
      <c r="A349" s="352" t="s">
        <v>1710</v>
      </c>
      <c r="B349" s="359">
        <v>500000000</v>
      </c>
      <c r="C349" s="359">
        <v>500000000</v>
      </c>
      <c r="D349" s="360">
        <v>500000000</v>
      </c>
      <c r="E349" s="361" t="s">
        <v>1676</v>
      </c>
      <c r="F349" s="361">
        <v>500000000</v>
      </c>
      <c r="G349" s="361" t="s">
        <v>1676</v>
      </c>
      <c r="H349" s="191"/>
    </row>
    <row r="350" spans="1:8" s="190" customFormat="1" ht="18" x14ac:dyDescent="0.35">
      <c r="A350" s="352" t="s">
        <v>1711</v>
      </c>
      <c r="B350" s="353">
        <v>44358</v>
      </c>
      <c r="C350" s="353">
        <v>44875</v>
      </c>
      <c r="D350" s="354">
        <v>45027</v>
      </c>
      <c r="E350" s="355" t="s">
        <v>1676</v>
      </c>
      <c r="F350" s="355">
        <v>45420</v>
      </c>
      <c r="G350" s="355" t="s">
        <v>1676</v>
      </c>
      <c r="H350" s="191"/>
    </row>
    <row r="351" spans="1:8" s="190" customFormat="1" ht="18" x14ac:dyDescent="0.35">
      <c r="A351" s="352" t="s">
        <v>1417</v>
      </c>
      <c r="B351" s="366">
        <v>1.2500000000000001E-2</v>
      </c>
      <c r="C351" s="366">
        <v>7.4999999999999997E-3</v>
      </c>
      <c r="D351" s="367">
        <v>3.7499999999999999E-3</v>
      </c>
      <c r="E351" s="368" t="s">
        <v>1676</v>
      </c>
      <c r="F351" s="368">
        <v>1.25E-3</v>
      </c>
      <c r="G351" s="368" t="s">
        <v>1676</v>
      </c>
      <c r="H351" s="191"/>
    </row>
    <row r="352" spans="1:8" s="190" customFormat="1" ht="18" x14ac:dyDescent="0.35">
      <c r="A352" s="352" t="s">
        <v>1418</v>
      </c>
      <c r="B352" s="366" t="s">
        <v>1712</v>
      </c>
      <c r="C352" s="366" t="s">
        <v>1713</v>
      </c>
      <c r="D352" s="367" t="s">
        <v>1714</v>
      </c>
      <c r="E352" s="368" t="s">
        <v>1676</v>
      </c>
      <c r="F352" s="368" t="s">
        <v>1715</v>
      </c>
      <c r="G352" s="368" t="s">
        <v>1676</v>
      </c>
      <c r="H352" s="191"/>
    </row>
    <row r="353" spans="1:12" s="190" customFormat="1" ht="18.75" thickBot="1" x14ac:dyDescent="0.4">
      <c r="A353" s="369" t="s">
        <v>1716</v>
      </c>
      <c r="B353" s="370">
        <v>0</v>
      </c>
      <c r="C353" s="370">
        <v>0</v>
      </c>
      <c r="D353" s="371">
        <v>0</v>
      </c>
      <c r="E353" s="372" t="s">
        <v>1717</v>
      </c>
      <c r="F353" s="372">
        <v>0</v>
      </c>
      <c r="G353" s="372" t="s">
        <v>1717</v>
      </c>
      <c r="H353" s="191"/>
    </row>
    <row r="354" spans="1:12" s="190" customFormat="1" ht="18" x14ac:dyDescent="0.35">
      <c r="A354" s="373"/>
      <c r="B354" s="374"/>
      <c r="C354" s="374"/>
      <c r="D354" s="375"/>
      <c r="E354" s="376"/>
      <c r="F354" s="377"/>
      <c r="G354" s="191"/>
      <c r="H354" s="191"/>
      <c r="I354" s="191"/>
      <c r="J354" s="191"/>
      <c r="K354" s="191"/>
    </row>
    <row r="355" spans="1:12" s="190" customFormat="1" ht="18" x14ac:dyDescent="0.35">
      <c r="A355" s="378" t="s">
        <v>1718</v>
      </c>
      <c r="B355" s="332"/>
      <c r="C355" s="332"/>
      <c r="D355" s="332"/>
      <c r="E355" s="332"/>
      <c r="F355" s="332"/>
      <c r="G355" s="332"/>
      <c r="H355" s="191"/>
      <c r="I355" s="191"/>
      <c r="J355" s="191"/>
      <c r="K355" s="191"/>
    </row>
    <row r="356" spans="1:12" s="191" customFormat="1" ht="10.5" customHeight="1" thickBot="1" x14ac:dyDescent="0.4">
      <c r="A356" s="378"/>
      <c r="L356" s="190"/>
    </row>
    <row r="357" spans="1:12" s="191" customFormat="1" ht="54.95" customHeight="1" x14ac:dyDescent="0.35">
      <c r="A357" s="389" t="s">
        <v>1719</v>
      </c>
      <c r="B357" s="414" t="s">
        <v>1720</v>
      </c>
      <c r="C357" s="414"/>
      <c r="D357" s="414"/>
      <c r="E357" s="415" t="s">
        <v>1721</v>
      </c>
      <c r="F357" s="416"/>
      <c r="G357" s="416"/>
      <c r="H357" s="390" t="s">
        <v>1722</v>
      </c>
      <c r="I357" s="415" t="s">
        <v>1723</v>
      </c>
      <c r="J357" s="415"/>
      <c r="K357" s="415"/>
      <c r="L357" s="417"/>
    </row>
    <row r="358" spans="1:12" s="191" customFormat="1" ht="54.95" customHeight="1" x14ac:dyDescent="0.35">
      <c r="A358" s="379" t="s">
        <v>1724</v>
      </c>
      <c r="B358" s="423" t="s">
        <v>1725</v>
      </c>
      <c r="C358" s="424"/>
      <c r="D358" s="424"/>
      <c r="E358" s="423" t="s">
        <v>1725</v>
      </c>
      <c r="F358" s="424"/>
      <c r="G358" s="424"/>
      <c r="H358" s="388" t="s">
        <v>1726</v>
      </c>
      <c r="I358" s="423" t="s">
        <v>1727</v>
      </c>
      <c r="J358" s="424"/>
      <c r="K358" s="424"/>
      <c r="L358" s="424"/>
    </row>
    <row r="359" spans="1:12" s="191" customFormat="1" ht="54.95" customHeight="1" x14ac:dyDescent="0.35">
      <c r="A359" s="379" t="s">
        <v>1728</v>
      </c>
      <c r="B359" s="424" t="s">
        <v>1729</v>
      </c>
      <c r="C359" s="424"/>
      <c r="D359" s="424"/>
      <c r="E359" s="423" t="s">
        <v>1730</v>
      </c>
      <c r="F359" s="424"/>
      <c r="G359" s="424"/>
      <c r="H359" s="388" t="s">
        <v>1726</v>
      </c>
      <c r="I359" s="425" t="s">
        <v>1731</v>
      </c>
      <c r="J359" s="426"/>
      <c r="K359" s="426"/>
      <c r="L359" s="427"/>
    </row>
    <row r="360" spans="1:12" s="191" customFormat="1" ht="54.95" customHeight="1" x14ac:dyDescent="0.35">
      <c r="A360" s="379" t="s">
        <v>1732</v>
      </c>
      <c r="B360" s="424" t="s">
        <v>1729</v>
      </c>
      <c r="C360" s="424"/>
      <c r="D360" s="424"/>
      <c r="E360" s="423" t="s">
        <v>1733</v>
      </c>
      <c r="F360" s="424"/>
      <c r="G360" s="424"/>
      <c r="H360" s="388" t="s">
        <v>1726</v>
      </c>
      <c r="I360" s="425" t="s">
        <v>1734</v>
      </c>
      <c r="J360" s="426"/>
      <c r="K360" s="426"/>
      <c r="L360" s="427"/>
    </row>
    <row r="361" spans="1:12" s="191" customFormat="1" ht="54.95" customHeight="1" x14ac:dyDescent="0.35">
      <c r="A361" s="380" t="s">
        <v>427</v>
      </c>
      <c r="B361" s="423" t="s">
        <v>1735</v>
      </c>
      <c r="C361" s="424"/>
      <c r="D361" s="424"/>
      <c r="E361" s="423" t="s">
        <v>1736</v>
      </c>
      <c r="F361" s="424"/>
      <c r="G361" s="424"/>
      <c r="H361" s="388" t="s">
        <v>1737</v>
      </c>
      <c r="I361" s="423" t="s">
        <v>1738</v>
      </c>
      <c r="J361" s="424"/>
      <c r="K361" s="424"/>
      <c r="L361" s="424"/>
    </row>
    <row r="362" spans="1:12" s="191" customFormat="1" ht="54.95" customHeight="1" x14ac:dyDescent="0.35">
      <c r="A362" s="380" t="s">
        <v>429</v>
      </c>
      <c r="B362" s="423" t="s">
        <v>1739</v>
      </c>
      <c r="C362" s="424"/>
      <c r="D362" s="424"/>
      <c r="E362" s="423" t="s">
        <v>1736</v>
      </c>
      <c r="F362" s="424"/>
      <c r="G362" s="424"/>
      <c r="H362" s="388" t="s">
        <v>1726</v>
      </c>
      <c r="I362" s="423" t="s">
        <v>1740</v>
      </c>
      <c r="J362" s="424"/>
      <c r="K362" s="424"/>
      <c r="L362" s="424"/>
    </row>
    <row r="363" spans="1:12" s="191" customFormat="1" ht="54.95" customHeight="1" x14ac:dyDescent="0.35">
      <c r="A363" s="380" t="s">
        <v>1741</v>
      </c>
      <c r="B363" s="423" t="s">
        <v>1742</v>
      </c>
      <c r="C363" s="424"/>
      <c r="D363" s="424"/>
      <c r="E363" s="423" t="s">
        <v>1743</v>
      </c>
      <c r="F363" s="424"/>
      <c r="G363" s="424"/>
      <c r="H363" s="388" t="s">
        <v>1726</v>
      </c>
      <c r="I363" s="423" t="s">
        <v>1744</v>
      </c>
      <c r="J363" s="424"/>
      <c r="K363" s="424"/>
      <c r="L363" s="424"/>
    </row>
    <row r="364" spans="1:12" s="191" customFormat="1" ht="54.95" customHeight="1" x14ac:dyDescent="0.35">
      <c r="A364" s="380" t="s">
        <v>1745</v>
      </c>
      <c r="B364" s="423" t="s">
        <v>1742</v>
      </c>
      <c r="C364" s="423"/>
      <c r="D364" s="423"/>
      <c r="E364" s="423" t="s">
        <v>1746</v>
      </c>
      <c r="F364" s="424"/>
      <c r="G364" s="424"/>
      <c r="H364" s="388" t="s">
        <v>1726</v>
      </c>
      <c r="I364" s="423" t="s">
        <v>1747</v>
      </c>
      <c r="J364" s="424"/>
      <c r="K364" s="424"/>
      <c r="L364" s="424"/>
    </row>
    <row r="365" spans="1:12" s="191" customFormat="1" ht="54.95" customHeight="1" x14ac:dyDescent="0.35">
      <c r="A365" s="381" t="s">
        <v>1748</v>
      </c>
      <c r="B365" s="423" t="s">
        <v>1749</v>
      </c>
      <c r="C365" s="423"/>
      <c r="D365" s="423"/>
      <c r="E365" s="423" t="s">
        <v>1750</v>
      </c>
      <c r="F365" s="424"/>
      <c r="G365" s="424"/>
      <c r="H365" s="388" t="s">
        <v>1726</v>
      </c>
      <c r="I365" s="423" t="s">
        <v>1751</v>
      </c>
      <c r="J365" s="424"/>
      <c r="K365" s="424"/>
      <c r="L365" s="424"/>
    </row>
    <row r="366" spans="1:12" s="191" customFormat="1" ht="54.95" customHeight="1" x14ac:dyDescent="0.35">
      <c r="A366" s="381" t="s">
        <v>1752</v>
      </c>
      <c r="B366" s="423" t="s">
        <v>1749</v>
      </c>
      <c r="C366" s="423"/>
      <c r="D366" s="423"/>
      <c r="E366" s="423" t="s">
        <v>1753</v>
      </c>
      <c r="F366" s="424"/>
      <c r="G366" s="424"/>
      <c r="H366" s="388" t="s">
        <v>1726</v>
      </c>
      <c r="I366" s="423" t="s">
        <v>1754</v>
      </c>
      <c r="J366" s="424"/>
      <c r="K366" s="424"/>
      <c r="L366" s="424"/>
    </row>
    <row r="367" spans="1:12" s="191" customFormat="1" ht="54.95" customHeight="1" x14ac:dyDescent="0.35">
      <c r="A367" s="380" t="s">
        <v>1755</v>
      </c>
      <c r="B367" s="423" t="s">
        <v>1749</v>
      </c>
      <c r="C367" s="423"/>
      <c r="D367" s="423"/>
      <c r="E367" s="423" t="s">
        <v>1750</v>
      </c>
      <c r="F367" s="424"/>
      <c r="G367" s="424"/>
      <c r="H367" s="388" t="s">
        <v>1726</v>
      </c>
      <c r="I367" s="423" t="s">
        <v>1756</v>
      </c>
      <c r="J367" s="423"/>
      <c r="K367" s="423"/>
      <c r="L367" s="424"/>
    </row>
    <row r="368" spans="1:12" s="191" customFormat="1" ht="54.95" customHeight="1" x14ac:dyDescent="0.35">
      <c r="A368" s="380" t="s">
        <v>433</v>
      </c>
      <c r="B368" s="423" t="s">
        <v>1757</v>
      </c>
      <c r="C368" s="423"/>
      <c r="D368" s="423"/>
      <c r="E368" s="423" t="s">
        <v>1758</v>
      </c>
      <c r="F368" s="424"/>
      <c r="G368" s="424"/>
      <c r="H368" s="388" t="s">
        <v>1726</v>
      </c>
      <c r="I368" s="424" t="s">
        <v>1759</v>
      </c>
      <c r="J368" s="424"/>
      <c r="K368" s="424"/>
      <c r="L368" s="424"/>
    </row>
    <row r="369" spans="1:33" s="191" customFormat="1" ht="54.95" customHeight="1" x14ac:dyDescent="0.35">
      <c r="A369" s="380" t="s">
        <v>1760</v>
      </c>
      <c r="B369" s="423" t="s">
        <v>1761</v>
      </c>
      <c r="C369" s="423"/>
      <c r="D369" s="423"/>
      <c r="E369" s="423" t="s">
        <v>1762</v>
      </c>
      <c r="F369" s="424"/>
      <c r="G369" s="424"/>
      <c r="H369" s="388" t="s">
        <v>1726</v>
      </c>
      <c r="I369" s="425" t="s">
        <v>1763</v>
      </c>
      <c r="J369" s="426"/>
      <c r="K369" s="426"/>
      <c r="L369" s="427"/>
    </row>
    <row r="370" spans="1:33" s="191" customFormat="1" ht="54.95" customHeight="1" x14ac:dyDescent="0.35">
      <c r="A370" s="380" t="s">
        <v>1764</v>
      </c>
      <c r="B370" s="423" t="s">
        <v>1761</v>
      </c>
      <c r="C370" s="423"/>
      <c r="D370" s="423"/>
      <c r="E370" s="423" t="s">
        <v>1765</v>
      </c>
      <c r="F370" s="424"/>
      <c r="G370" s="424"/>
      <c r="H370" s="388" t="s">
        <v>1726</v>
      </c>
      <c r="I370" s="425" t="s">
        <v>1763</v>
      </c>
      <c r="J370" s="426"/>
      <c r="K370" s="426"/>
      <c r="L370" s="427"/>
    </row>
    <row r="371" spans="1:33" s="191" customFormat="1" ht="54.95" customHeight="1" x14ac:dyDescent="0.35">
      <c r="A371" s="382" t="s">
        <v>1766</v>
      </c>
      <c r="B371" s="429" t="s">
        <v>1761</v>
      </c>
      <c r="C371" s="430"/>
      <c r="D371" s="431"/>
      <c r="E371" s="432" t="s">
        <v>1765</v>
      </c>
      <c r="F371" s="433"/>
      <c r="G371" s="433"/>
      <c r="H371" s="387" t="s">
        <v>1726</v>
      </c>
      <c r="I371" s="434" t="s">
        <v>1763</v>
      </c>
      <c r="J371" s="435"/>
      <c r="K371" s="435"/>
      <c r="L371" s="436"/>
    </row>
    <row r="372" spans="1:33" s="191" customFormat="1" ht="54.95" customHeight="1" x14ac:dyDescent="0.35">
      <c r="A372" s="382" t="s">
        <v>1767</v>
      </c>
      <c r="B372" s="429" t="s">
        <v>1761</v>
      </c>
      <c r="C372" s="430"/>
      <c r="D372" s="431"/>
      <c r="E372" s="432" t="s">
        <v>1765</v>
      </c>
      <c r="F372" s="433"/>
      <c r="G372" s="433"/>
      <c r="H372" s="387" t="s">
        <v>1726</v>
      </c>
      <c r="I372" s="434" t="s">
        <v>1763</v>
      </c>
      <c r="J372" s="435"/>
      <c r="K372" s="435"/>
      <c r="L372" s="436"/>
    </row>
    <row r="373" spans="1:33" s="191" customFormat="1" ht="54.75" customHeight="1" thickBot="1" x14ac:dyDescent="0.4">
      <c r="A373" s="383" t="s">
        <v>1768</v>
      </c>
      <c r="B373" s="428" t="s">
        <v>1769</v>
      </c>
      <c r="C373" s="428"/>
      <c r="D373" s="428"/>
      <c r="E373" s="428" t="s">
        <v>1769</v>
      </c>
      <c r="F373" s="428"/>
      <c r="G373" s="428"/>
      <c r="H373" s="384" t="s">
        <v>1726</v>
      </c>
      <c r="I373" s="428" t="s">
        <v>1770</v>
      </c>
      <c r="J373" s="428"/>
      <c r="K373" s="428"/>
      <c r="L373" s="428"/>
    </row>
    <row r="374" spans="1:33" ht="15.75" x14ac:dyDescent="0.3">
      <c r="A374" s="385"/>
      <c r="B374" s="385"/>
      <c r="C374" s="385"/>
      <c r="D374" s="386"/>
      <c r="E374" s="385"/>
      <c r="F374" s="385"/>
      <c r="G374" s="385"/>
      <c r="H374" s="385"/>
      <c r="I374" s="385"/>
      <c r="J374" s="385"/>
      <c r="K374" s="385"/>
      <c r="L374" s="385"/>
      <c r="M374" s="385"/>
      <c r="N374" s="385"/>
      <c r="O374" s="385"/>
      <c r="P374" s="385"/>
      <c r="Q374" s="385"/>
      <c r="R374" s="385"/>
      <c r="S374" s="385"/>
      <c r="T374" s="385"/>
      <c r="U374" s="385"/>
      <c r="V374" s="385"/>
      <c r="W374" s="385"/>
      <c r="X374" s="385"/>
      <c r="Y374" s="385"/>
      <c r="Z374" s="385"/>
      <c r="AA374" s="385"/>
      <c r="AB374" s="385"/>
      <c r="AC374" s="385"/>
      <c r="AD374" s="385"/>
      <c r="AE374" s="385"/>
      <c r="AF374" s="385"/>
      <c r="AG374" s="385"/>
    </row>
    <row r="375" spans="1:33" ht="15.75" x14ac:dyDescent="0.3">
      <c r="A375" s="385"/>
      <c r="B375" s="385"/>
      <c r="C375" s="385"/>
      <c r="D375" s="386"/>
      <c r="E375" s="385"/>
      <c r="F375" s="385"/>
      <c r="G375" s="385"/>
      <c r="H375" s="385"/>
      <c r="I375" s="385"/>
      <c r="J375" s="385"/>
      <c r="K375" s="385"/>
      <c r="L375" s="385"/>
      <c r="M375" s="385"/>
      <c r="N375" s="385"/>
      <c r="O375" s="385"/>
      <c r="P375" s="385"/>
      <c r="Q375" s="385"/>
      <c r="R375" s="385"/>
      <c r="S375" s="385"/>
      <c r="T375" s="385"/>
      <c r="U375" s="385"/>
      <c r="V375" s="385"/>
      <c r="W375" s="385"/>
      <c r="X375" s="385"/>
      <c r="Y375" s="385"/>
      <c r="Z375" s="385"/>
      <c r="AA375" s="385"/>
      <c r="AB375" s="385"/>
      <c r="AC375" s="385"/>
      <c r="AD375" s="385"/>
      <c r="AE375" s="385"/>
      <c r="AF375" s="385"/>
      <c r="AG375" s="385"/>
    </row>
    <row r="376" spans="1:33" ht="15.75" x14ac:dyDescent="0.3">
      <c r="A376" s="385"/>
      <c r="B376" s="385"/>
      <c r="C376" s="385"/>
      <c r="D376" s="386"/>
      <c r="E376" s="385"/>
      <c r="F376" s="385"/>
      <c r="G376" s="385"/>
      <c r="H376" s="385"/>
      <c r="I376" s="385"/>
      <c r="J376" s="385"/>
      <c r="K376" s="385"/>
      <c r="L376" s="385"/>
      <c r="M376" s="385"/>
      <c r="N376" s="385"/>
      <c r="O376" s="385"/>
      <c r="P376" s="385"/>
      <c r="Q376" s="385"/>
      <c r="R376" s="385"/>
      <c r="S376" s="385"/>
      <c r="T376" s="385"/>
      <c r="U376" s="385"/>
      <c r="V376" s="385"/>
      <c r="W376" s="385"/>
      <c r="X376" s="385"/>
      <c r="Y376" s="385"/>
      <c r="Z376" s="385"/>
      <c r="AA376" s="385"/>
      <c r="AB376" s="385"/>
      <c r="AC376" s="385"/>
      <c r="AD376" s="385"/>
      <c r="AE376" s="385"/>
      <c r="AF376" s="385"/>
      <c r="AG376" s="385"/>
    </row>
    <row r="377" spans="1:33" ht="15.75" x14ac:dyDescent="0.3">
      <c r="A377" s="385"/>
      <c r="B377" s="385"/>
      <c r="C377" s="385"/>
      <c r="D377" s="386"/>
      <c r="E377" s="385"/>
      <c r="F377" s="385"/>
      <c r="G377" s="385"/>
      <c r="H377" s="385"/>
      <c r="I377" s="385"/>
      <c r="J377" s="385"/>
      <c r="K377" s="385"/>
      <c r="L377" s="385"/>
      <c r="M377" s="385"/>
      <c r="N377" s="385"/>
      <c r="O377" s="385"/>
      <c r="P377" s="385"/>
      <c r="Q377" s="385"/>
      <c r="R377" s="385"/>
      <c r="S377" s="385"/>
      <c r="T377" s="385"/>
      <c r="U377" s="385"/>
      <c r="V377" s="385"/>
      <c r="W377" s="385"/>
      <c r="X377" s="385"/>
      <c r="Y377" s="385"/>
      <c r="Z377" s="385"/>
      <c r="AA377" s="385"/>
      <c r="AB377" s="385"/>
      <c r="AC377" s="385"/>
      <c r="AD377" s="385"/>
      <c r="AE377" s="385"/>
      <c r="AF377" s="385"/>
      <c r="AG377" s="385"/>
    </row>
    <row r="378" spans="1:33" ht="15.75" x14ac:dyDescent="0.3">
      <c r="A378" s="385"/>
      <c r="B378" s="385"/>
      <c r="C378" s="385"/>
      <c r="D378" s="386"/>
      <c r="E378" s="385"/>
      <c r="F378" s="385"/>
      <c r="G378" s="385"/>
      <c r="H378" s="385"/>
      <c r="I378" s="385"/>
      <c r="J378" s="385"/>
      <c r="K378" s="385"/>
      <c r="L378" s="385"/>
      <c r="M378" s="385"/>
      <c r="N378" s="385"/>
      <c r="O378" s="385"/>
      <c r="P378" s="385"/>
      <c r="Q378" s="385"/>
      <c r="R378" s="385"/>
      <c r="S378" s="385"/>
      <c r="T378" s="385"/>
      <c r="U378" s="385"/>
      <c r="V378" s="385"/>
      <c r="W378" s="385"/>
      <c r="X378" s="385"/>
      <c r="Y378" s="385"/>
      <c r="Z378" s="385"/>
      <c r="AA378" s="385"/>
      <c r="AB378" s="385"/>
      <c r="AC378" s="385"/>
      <c r="AD378" s="385"/>
      <c r="AE378" s="385"/>
      <c r="AF378" s="385"/>
      <c r="AG378" s="385"/>
    </row>
    <row r="379" spans="1:33" ht="15.75" x14ac:dyDescent="0.3">
      <c r="A379" s="385"/>
      <c r="B379" s="385"/>
      <c r="C379" s="385"/>
      <c r="D379" s="386"/>
      <c r="E379" s="385"/>
      <c r="F379" s="385"/>
      <c r="G379" s="385"/>
      <c r="H379" s="385"/>
      <c r="I379" s="385"/>
      <c r="J379" s="385"/>
      <c r="K379" s="385"/>
      <c r="L379" s="385"/>
      <c r="M379" s="385"/>
      <c r="N379" s="385"/>
      <c r="O379" s="385"/>
      <c r="P379" s="385"/>
      <c r="Q379" s="385"/>
      <c r="R379" s="385"/>
      <c r="S379" s="385"/>
      <c r="T379" s="385"/>
      <c r="U379" s="385"/>
      <c r="V379" s="385"/>
      <c r="W379" s="385"/>
      <c r="X379" s="385"/>
      <c r="Y379" s="385"/>
      <c r="Z379" s="385"/>
      <c r="AA379" s="385"/>
      <c r="AB379" s="385"/>
      <c r="AC379" s="385"/>
      <c r="AD379" s="385"/>
      <c r="AE379" s="385"/>
      <c r="AF379" s="385"/>
      <c r="AG379" s="385"/>
    </row>
    <row r="380" spans="1:33" ht="15.75" x14ac:dyDescent="0.3">
      <c r="A380" s="385"/>
      <c r="B380" s="385"/>
      <c r="C380" s="385"/>
      <c r="D380" s="386"/>
      <c r="E380" s="385"/>
      <c r="F380" s="385"/>
      <c r="G380" s="385"/>
      <c r="H380" s="385"/>
      <c r="I380" s="385"/>
      <c r="J380" s="385"/>
      <c r="K380" s="385"/>
      <c r="L380" s="385"/>
      <c r="M380" s="385"/>
      <c r="N380" s="385"/>
      <c r="O380" s="385"/>
      <c r="P380" s="385"/>
      <c r="Q380" s="385"/>
      <c r="R380" s="385"/>
      <c r="S380" s="385"/>
      <c r="T380" s="385"/>
      <c r="U380" s="385"/>
      <c r="V380" s="385"/>
      <c r="W380" s="385"/>
      <c r="X380" s="385"/>
      <c r="Y380" s="385"/>
      <c r="Z380" s="385"/>
      <c r="AA380" s="385"/>
      <c r="AB380" s="385"/>
      <c r="AC380" s="385"/>
      <c r="AD380" s="385"/>
      <c r="AE380" s="385"/>
      <c r="AF380" s="385"/>
      <c r="AG380" s="385"/>
    </row>
    <row r="381" spans="1:33" ht="15.75" x14ac:dyDescent="0.3">
      <c r="A381" s="385"/>
      <c r="B381" s="385"/>
      <c r="C381" s="385"/>
      <c r="D381" s="386"/>
      <c r="E381" s="385"/>
      <c r="F381" s="385"/>
      <c r="G381" s="385"/>
      <c r="H381" s="385"/>
      <c r="I381" s="385"/>
      <c r="J381" s="385"/>
      <c r="K381" s="385"/>
      <c r="L381" s="385"/>
      <c r="M381" s="385"/>
      <c r="N381" s="385"/>
      <c r="O381" s="385"/>
      <c r="P381" s="385"/>
      <c r="Q381" s="385"/>
      <c r="R381" s="385"/>
      <c r="S381" s="385"/>
      <c r="T381" s="385"/>
      <c r="U381" s="385"/>
      <c r="V381" s="385"/>
      <c r="W381" s="385"/>
      <c r="X381" s="385"/>
      <c r="Y381" s="385"/>
      <c r="Z381" s="385"/>
      <c r="AA381" s="385"/>
      <c r="AB381" s="385"/>
      <c r="AC381" s="385"/>
      <c r="AD381" s="385"/>
      <c r="AE381" s="385"/>
      <c r="AF381" s="385"/>
      <c r="AG381" s="385"/>
    </row>
    <row r="382" spans="1:33" ht="15.75" x14ac:dyDescent="0.3">
      <c r="A382" s="385"/>
      <c r="B382" s="385"/>
      <c r="C382" s="385"/>
      <c r="D382" s="386"/>
      <c r="E382" s="385"/>
      <c r="F382" s="385"/>
      <c r="G382" s="385"/>
      <c r="H382" s="385"/>
      <c r="I382" s="385"/>
      <c r="J382" s="385"/>
      <c r="K382" s="385"/>
      <c r="L382" s="385"/>
      <c r="M382" s="385"/>
      <c r="N382" s="385"/>
      <c r="O382" s="385"/>
      <c r="P382" s="385"/>
      <c r="Q382" s="385"/>
      <c r="R382" s="385"/>
      <c r="S382" s="385"/>
      <c r="T382" s="385"/>
      <c r="U382" s="385"/>
      <c r="V382" s="385"/>
      <c r="W382" s="385"/>
      <c r="X382" s="385"/>
      <c r="Y382" s="385"/>
      <c r="Z382" s="385"/>
      <c r="AA382" s="385"/>
      <c r="AB382" s="385"/>
      <c r="AC382" s="385"/>
      <c r="AD382" s="385"/>
      <c r="AE382" s="385"/>
      <c r="AF382" s="385"/>
      <c r="AG382" s="385"/>
    </row>
    <row r="383" spans="1:33" ht="15.75" x14ac:dyDescent="0.3">
      <c r="A383" s="385"/>
      <c r="B383" s="385"/>
      <c r="C383" s="385"/>
      <c r="D383" s="386"/>
      <c r="E383" s="385"/>
      <c r="F383" s="385"/>
      <c r="G383" s="385"/>
      <c r="H383" s="385"/>
      <c r="I383" s="385"/>
      <c r="J383" s="385"/>
      <c r="K383" s="385"/>
      <c r="L383" s="385"/>
      <c r="M383" s="385"/>
      <c r="N383" s="385"/>
      <c r="O383" s="385"/>
      <c r="P383" s="385"/>
      <c r="Q383" s="385"/>
      <c r="R383" s="385"/>
      <c r="S383" s="385"/>
      <c r="T383" s="385"/>
      <c r="U383" s="385"/>
      <c r="V383" s="385"/>
      <c r="W383" s="385"/>
      <c r="X383" s="385"/>
      <c r="Y383" s="385"/>
      <c r="Z383" s="385"/>
      <c r="AA383" s="385"/>
      <c r="AB383" s="385"/>
      <c r="AC383" s="385"/>
      <c r="AD383" s="385"/>
      <c r="AE383" s="385"/>
      <c r="AF383" s="385"/>
      <c r="AG383" s="385"/>
    </row>
    <row r="384" spans="1:33" ht="15.75" x14ac:dyDescent="0.3">
      <c r="A384" s="385"/>
      <c r="B384" s="385"/>
      <c r="C384" s="385"/>
      <c r="D384" s="386"/>
      <c r="E384" s="385"/>
      <c r="F384" s="385"/>
      <c r="G384" s="385"/>
      <c r="H384" s="385"/>
      <c r="I384" s="385"/>
      <c r="J384" s="385"/>
      <c r="K384" s="385"/>
      <c r="L384" s="385"/>
      <c r="M384" s="385"/>
      <c r="N384" s="385"/>
      <c r="O384" s="385"/>
      <c r="P384" s="385"/>
      <c r="Q384" s="385"/>
      <c r="R384" s="385"/>
      <c r="S384" s="385"/>
      <c r="T384" s="385"/>
      <c r="U384" s="385"/>
      <c r="V384" s="385"/>
      <c r="W384" s="385"/>
      <c r="X384" s="385"/>
      <c r="Y384" s="385"/>
      <c r="Z384" s="385"/>
      <c r="AA384" s="385"/>
      <c r="AB384" s="385"/>
      <c r="AC384" s="385"/>
      <c r="AD384" s="385"/>
      <c r="AE384" s="385"/>
      <c r="AF384" s="385"/>
      <c r="AG384" s="385"/>
    </row>
    <row r="385" spans="1:33" ht="15.75" x14ac:dyDescent="0.3">
      <c r="A385" s="385"/>
      <c r="B385" s="385"/>
      <c r="C385" s="385"/>
      <c r="D385" s="386"/>
      <c r="E385" s="385"/>
      <c r="F385" s="385"/>
      <c r="G385" s="385"/>
      <c r="H385" s="385"/>
      <c r="I385" s="385"/>
      <c r="J385" s="385"/>
      <c r="K385" s="385"/>
      <c r="L385" s="385"/>
      <c r="M385" s="385"/>
      <c r="N385" s="385"/>
      <c r="O385" s="385"/>
      <c r="P385" s="385"/>
      <c r="Q385" s="385"/>
      <c r="R385" s="385"/>
      <c r="S385" s="385"/>
      <c r="T385" s="385"/>
      <c r="U385" s="385"/>
      <c r="V385" s="385"/>
      <c r="W385" s="385"/>
      <c r="X385" s="385"/>
      <c r="Y385" s="385"/>
      <c r="Z385" s="385"/>
      <c r="AA385" s="385"/>
      <c r="AB385" s="385"/>
      <c r="AC385" s="385"/>
      <c r="AD385" s="385"/>
      <c r="AE385" s="385"/>
      <c r="AF385" s="385"/>
      <c r="AG385" s="385"/>
    </row>
    <row r="386" spans="1:33" ht="15.75" x14ac:dyDescent="0.3">
      <c r="A386" s="385"/>
      <c r="B386" s="385"/>
      <c r="C386" s="385"/>
      <c r="D386" s="386"/>
      <c r="E386" s="385"/>
      <c r="F386" s="385"/>
      <c r="G386" s="385"/>
      <c r="H386" s="385"/>
      <c r="I386" s="385"/>
      <c r="J386" s="385"/>
      <c r="K386" s="385"/>
      <c r="L386" s="385"/>
      <c r="M386" s="385"/>
      <c r="N386" s="385"/>
      <c r="O386" s="385"/>
      <c r="P386" s="385"/>
      <c r="Q386" s="385"/>
      <c r="R386" s="385"/>
      <c r="S386" s="385"/>
      <c r="T386" s="385"/>
      <c r="U386" s="385"/>
      <c r="V386" s="385"/>
      <c r="W386" s="385"/>
      <c r="X386" s="385"/>
      <c r="Y386" s="385"/>
      <c r="Z386" s="385"/>
      <c r="AA386" s="385"/>
      <c r="AB386" s="385"/>
      <c r="AC386" s="385"/>
      <c r="AD386" s="385"/>
      <c r="AE386" s="385"/>
      <c r="AF386" s="385"/>
      <c r="AG386" s="385"/>
    </row>
    <row r="387" spans="1:33" ht="15.75" x14ac:dyDescent="0.3">
      <c r="A387" s="385"/>
      <c r="B387" s="385"/>
      <c r="C387" s="385"/>
      <c r="D387" s="386"/>
      <c r="E387" s="385"/>
      <c r="F387" s="385"/>
      <c r="G387" s="385"/>
      <c r="H387" s="385"/>
      <c r="I387" s="385"/>
      <c r="J387" s="385"/>
      <c r="K387" s="385"/>
      <c r="L387" s="385"/>
      <c r="M387" s="385"/>
      <c r="N387" s="385"/>
      <c r="O387" s="385"/>
      <c r="P387" s="385"/>
      <c r="Q387" s="385"/>
      <c r="R387" s="385"/>
      <c r="S387" s="385"/>
      <c r="T387" s="385"/>
      <c r="U387" s="385"/>
      <c r="V387" s="385"/>
      <c r="W387" s="385"/>
      <c r="X387" s="385"/>
      <c r="Y387" s="385"/>
      <c r="Z387" s="385"/>
      <c r="AA387" s="385"/>
      <c r="AB387" s="385"/>
      <c r="AC387" s="385"/>
      <c r="AD387" s="385"/>
      <c r="AE387" s="385"/>
      <c r="AF387" s="385"/>
      <c r="AG387" s="385"/>
    </row>
    <row r="388" spans="1:33" ht="15.75" x14ac:dyDescent="0.3">
      <c r="A388" s="385"/>
      <c r="B388" s="385"/>
      <c r="C388" s="385"/>
      <c r="D388" s="386"/>
      <c r="E388" s="385"/>
      <c r="F388" s="385"/>
      <c r="G388" s="385"/>
      <c r="H388" s="385"/>
      <c r="I388" s="385"/>
      <c r="J388" s="385"/>
      <c r="K388" s="385"/>
      <c r="L388" s="385"/>
      <c r="M388" s="385"/>
      <c r="N388" s="385"/>
      <c r="O388" s="385"/>
      <c r="P388" s="385"/>
      <c r="Q388" s="385"/>
      <c r="R388" s="385"/>
      <c r="S388" s="385"/>
      <c r="T388" s="385"/>
      <c r="U388" s="385"/>
      <c r="V388" s="385"/>
      <c r="W388" s="385"/>
      <c r="X388" s="385"/>
      <c r="Y388" s="385"/>
      <c r="Z388" s="385"/>
      <c r="AA388" s="385"/>
      <c r="AB388" s="385"/>
      <c r="AC388" s="385"/>
      <c r="AD388" s="385"/>
      <c r="AE388" s="385"/>
      <c r="AF388" s="385"/>
      <c r="AG388" s="385"/>
    </row>
    <row r="389" spans="1:33" ht="15.75" x14ac:dyDescent="0.3">
      <c r="A389" s="385"/>
      <c r="B389" s="385"/>
      <c r="C389" s="385"/>
      <c r="D389" s="386"/>
      <c r="E389" s="385"/>
      <c r="F389" s="385"/>
      <c r="G389" s="385"/>
      <c r="H389" s="385"/>
      <c r="I389" s="385"/>
      <c r="J389" s="385"/>
      <c r="K389" s="385"/>
      <c r="L389" s="385"/>
      <c r="M389" s="385"/>
      <c r="N389" s="385"/>
      <c r="O389" s="385"/>
      <c r="P389" s="385"/>
      <c r="Q389" s="385"/>
      <c r="R389" s="385"/>
      <c r="S389" s="385"/>
      <c r="T389" s="385"/>
      <c r="U389" s="385"/>
      <c r="V389" s="385"/>
      <c r="W389" s="385"/>
      <c r="X389" s="385"/>
      <c r="Y389" s="385"/>
      <c r="Z389" s="385"/>
      <c r="AA389" s="385"/>
      <c r="AB389" s="385"/>
      <c r="AC389" s="385"/>
      <c r="AD389" s="385"/>
      <c r="AE389" s="385"/>
      <c r="AF389" s="385"/>
      <c r="AG389" s="385"/>
    </row>
    <row r="390" spans="1:33" ht="15.75" x14ac:dyDescent="0.3">
      <c r="A390" s="385"/>
      <c r="B390" s="385"/>
      <c r="C390" s="385"/>
      <c r="D390" s="386"/>
      <c r="E390" s="385"/>
      <c r="F390" s="385"/>
      <c r="G390" s="385"/>
      <c r="H390" s="385"/>
      <c r="I390" s="385"/>
      <c r="J390" s="385"/>
      <c r="K390" s="385"/>
      <c r="L390" s="385"/>
      <c r="M390" s="385"/>
      <c r="N390" s="385"/>
      <c r="O390" s="385"/>
      <c r="P390" s="385"/>
      <c r="Q390" s="385"/>
      <c r="R390" s="385"/>
      <c r="S390" s="385"/>
      <c r="T390" s="385"/>
      <c r="U390" s="385"/>
      <c r="V390" s="385"/>
      <c r="W390" s="385"/>
      <c r="X390" s="385"/>
      <c r="Y390" s="385"/>
      <c r="Z390" s="385"/>
      <c r="AA390" s="385"/>
      <c r="AB390" s="385"/>
      <c r="AC390" s="385"/>
      <c r="AD390" s="385"/>
      <c r="AE390" s="385"/>
      <c r="AF390" s="385"/>
      <c r="AG390" s="385"/>
    </row>
    <row r="391" spans="1:33" ht="15.75" x14ac:dyDescent="0.3">
      <c r="A391" s="385"/>
      <c r="B391" s="385"/>
      <c r="C391" s="385"/>
      <c r="D391" s="386"/>
      <c r="E391" s="385"/>
      <c r="F391" s="385"/>
      <c r="G391" s="385"/>
      <c r="H391" s="385"/>
      <c r="I391" s="385"/>
      <c r="J391" s="385"/>
      <c r="K391" s="385"/>
      <c r="L391" s="385"/>
      <c r="M391" s="385"/>
      <c r="N391" s="385"/>
      <c r="O391" s="385"/>
      <c r="P391" s="385"/>
      <c r="Q391" s="385"/>
      <c r="R391" s="385"/>
      <c r="S391" s="385"/>
      <c r="T391" s="385"/>
      <c r="U391" s="385"/>
      <c r="V391" s="385"/>
      <c r="W391" s="385"/>
      <c r="X391" s="385"/>
      <c r="Y391" s="385"/>
      <c r="Z391" s="385"/>
      <c r="AA391" s="385"/>
      <c r="AB391" s="385"/>
      <c r="AC391" s="385"/>
      <c r="AD391" s="385"/>
      <c r="AE391" s="385"/>
      <c r="AF391" s="385"/>
      <c r="AG391" s="385"/>
    </row>
    <row r="392" spans="1:33" ht="15.75" x14ac:dyDescent="0.3">
      <c r="A392" s="385"/>
      <c r="B392" s="385"/>
      <c r="C392" s="385"/>
      <c r="D392" s="386"/>
      <c r="E392" s="385"/>
      <c r="F392" s="385"/>
      <c r="G392" s="385"/>
      <c r="H392" s="385"/>
      <c r="I392" s="385"/>
      <c r="J392" s="385"/>
      <c r="K392" s="385"/>
      <c r="L392" s="385"/>
      <c r="M392" s="385"/>
      <c r="N392" s="385"/>
      <c r="O392" s="385"/>
      <c r="P392" s="385"/>
      <c r="Q392" s="385"/>
      <c r="R392" s="385"/>
      <c r="S392" s="385"/>
      <c r="T392" s="385"/>
      <c r="U392" s="385"/>
      <c r="V392" s="385"/>
      <c r="W392" s="385"/>
      <c r="X392" s="385"/>
      <c r="Y392" s="385"/>
      <c r="Z392" s="385"/>
      <c r="AA392" s="385"/>
      <c r="AB392" s="385"/>
      <c r="AC392" s="385"/>
      <c r="AD392" s="385"/>
      <c r="AE392" s="385"/>
      <c r="AF392" s="385"/>
      <c r="AG392" s="385"/>
    </row>
    <row r="393" spans="1:33" ht="15.75" x14ac:dyDescent="0.3">
      <c r="A393" s="385"/>
      <c r="B393" s="385"/>
      <c r="C393" s="385"/>
      <c r="D393" s="386"/>
      <c r="E393" s="385"/>
      <c r="F393" s="385"/>
      <c r="G393" s="385"/>
      <c r="H393" s="385"/>
      <c r="I393" s="385"/>
      <c r="J393" s="385"/>
      <c r="K393" s="385"/>
      <c r="L393" s="385"/>
      <c r="M393" s="385"/>
      <c r="N393" s="385"/>
      <c r="O393" s="385"/>
      <c r="P393" s="385"/>
      <c r="Q393" s="385"/>
      <c r="R393" s="385"/>
      <c r="S393" s="385"/>
      <c r="T393" s="385"/>
      <c r="U393" s="385"/>
      <c r="V393" s="385"/>
      <c r="W393" s="385"/>
      <c r="X393" s="385"/>
      <c r="Y393" s="385"/>
      <c r="Z393" s="385"/>
      <c r="AA393" s="385"/>
      <c r="AB393" s="385"/>
      <c r="AC393" s="385"/>
      <c r="AD393" s="385"/>
      <c r="AE393" s="385"/>
      <c r="AF393" s="385"/>
      <c r="AG393" s="385"/>
    </row>
    <row r="394" spans="1:33" ht="15.75" x14ac:dyDescent="0.3">
      <c r="A394" s="385"/>
      <c r="B394" s="385"/>
      <c r="C394" s="385"/>
      <c r="D394" s="386"/>
      <c r="E394" s="385"/>
      <c r="F394" s="385"/>
      <c r="G394" s="385"/>
      <c r="H394" s="385"/>
      <c r="I394" s="385"/>
      <c r="J394" s="385"/>
      <c r="K394" s="385"/>
      <c r="L394" s="385"/>
      <c r="M394" s="385"/>
      <c r="N394" s="385"/>
      <c r="O394" s="385"/>
      <c r="P394" s="385"/>
      <c r="Q394" s="385"/>
      <c r="R394" s="385"/>
      <c r="S394" s="385"/>
      <c r="T394" s="385"/>
      <c r="U394" s="385"/>
      <c r="V394" s="385"/>
      <c r="W394" s="385"/>
      <c r="X394" s="385"/>
      <c r="Y394" s="385"/>
      <c r="Z394" s="385"/>
      <c r="AA394" s="385"/>
      <c r="AB394" s="385"/>
      <c r="AC394" s="385"/>
      <c r="AD394" s="385"/>
      <c r="AE394" s="385"/>
      <c r="AF394" s="385"/>
      <c r="AG394" s="385"/>
    </row>
    <row r="395" spans="1:33" ht="15.75" x14ac:dyDescent="0.3">
      <c r="A395" s="385"/>
      <c r="B395" s="385"/>
      <c r="C395" s="385"/>
      <c r="D395" s="386"/>
      <c r="E395" s="385"/>
      <c r="F395" s="385"/>
      <c r="G395" s="385"/>
      <c r="H395" s="385"/>
      <c r="I395" s="385"/>
      <c r="J395" s="385"/>
      <c r="K395" s="385"/>
      <c r="L395" s="385"/>
      <c r="M395" s="385"/>
      <c r="N395" s="385"/>
      <c r="O395" s="385"/>
      <c r="P395" s="385"/>
      <c r="Q395" s="385"/>
      <c r="R395" s="385"/>
      <c r="S395" s="385"/>
      <c r="T395" s="385"/>
      <c r="U395" s="385"/>
      <c r="V395" s="385"/>
      <c r="W395" s="385"/>
      <c r="X395" s="385"/>
      <c r="Y395" s="385"/>
      <c r="Z395" s="385"/>
      <c r="AA395" s="385"/>
      <c r="AB395" s="385"/>
      <c r="AC395" s="385"/>
      <c r="AD395" s="385"/>
      <c r="AE395" s="385"/>
      <c r="AF395" s="385"/>
      <c r="AG395" s="385"/>
    </row>
    <row r="396" spans="1:33" ht="15.75" x14ac:dyDescent="0.3">
      <c r="A396" s="385"/>
      <c r="B396" s="385"/>
      <c r="C396" s="385"/>
      <c r="D396" s="386"/>
      <c r="E396" s="385"/>
      <c r="F396" s="385"/>
      <c r="G396" s="385"/>
      <c r="H396" s="385"/>
      <c r="I396" s="385"/>
      <c r="J396" s="385"/>
      <c r="K396" s="385"/>
      <c r="L396" s="385"/>
      <c r="M396" s="385"/>
      <c r="N396" s="385"/>
      <c r="O396" s="385"/>
      <c r="P396" s="385"/>
      <c r="Q396" s="385"/>
      <c r="R396" s="385"/>
      <c r="S396" s="385"/>
      <c r="T396" s="385"/>
      <c r="U396" s="385"/>
      <c r="V396" s="385"/>
      <c r="W396" s="385"/>
      <c r="X396" s="385"/>
      <c r="Y396" s="385"/>
      <c r="Z396" s="385"/>
      <c r="AA396" s="385"/>
      <c r="AB396" s="385"/>
      <c r="AC396" s="385"/>
      <c r="AD396" s="385"/>
      <c r="AE396" s="385"/>
      <c r="AF396" s="385"/>
      <c r="AG396" s="385"/>
    </row>
    <row r="397" spans="1:33" ht="15.75" x14ac:dyDescent="0.3">
      <c r="A397" s="385"/>
      <c r="B397" s="385"/>
      <c r="C397" s="385"/>
      <c r="D397" s="386"/>
      <c r="E397" s="385"/>
      <c r="F397" s="385"/>
      <c r="G397" s="385"/>
      <c r="H397" s="385"/>
      <c r="I397" s="385"/>
      <c r="J397" s="385"/>
      <c r="K397" s="385"/>
      <c r="L397" s="385"/>
      <c r="M397" s="385"/>
      <c r="N397" s="385"/>
      <c r="O397" s="385"/>
      <c r="P397" s="385"/>
      <c r="Q397" s="385"/>
      <c r="R397" s="385"/>
      <c r="S397" s="385"/>
      <c r="T397" s="385"/>
      <c r="U397" s="385"/>
      <c r="V397" s="385"/>
      <c r="W397" s="385"/>
      <c r="X397" s="385"/>
      <c r="Y397" s="385"/>
      <c r="Z397" s="385"/>
      <c r="AA397" s="385"/>
      <c r="AB397" s="385"/>
      <c r="AC397" s="385"/>
      <c r="AD397" s="385"/>
      <c r="AE397" s="385"/>
      <c r="AF397" s="385"/>
      <c r="AG397" s="385"/>
    </row>
    <row r="398" spans="1:33" ht="15.75" x14ac:dyDescent="0.3">
      <c r="A398" s="385"/>
      <c r="B398" s="385"/>
      <c r="C398" s="385"/>
      <c r="D398" s="386"/>
      <c r="E398" s="385"/>
      <c r="F398" s="385"/>
      <c r="G398" s="385"/>
      <c r="H398" s="385"/>
      <c r="I398" s="385"/>
      <c r="J398" s="385"/>
      <c r="K398" s="385"/>
      <c r="L398" s="385"/>
      <c r="M398" s="385"/>
      <c r="N398" s="385"/>
      <c r="O398" s="385"/>
      <c r="P398" s="385"/>
      <c r="Q398" s="385"/>
      <c r="R398" s="385"/>
      <c r="S398" s="385"/>
      <c r="T398" s="385"/>
      <c r="U398" s="385"/>
      <c r="V398" s="385"/>
      <c r="W398" s="385"/>
      <c r="X398" s="385"/>
      <c r="Y398" s="385"/>
      <c r="Z398" s="385"/>
      <c r="AA398" s="385"/>
      <c r="AB398" s="385"/>
      <c r="AC398" s="385"/>
      <c r="AD398" s="385"/>
      <c r="AE398" s="385"/>
      <c r="AF398" s="385"/>
      <c r="AG398" s="385"/>
    </row>
    <row r="399" spans="1:33" ht="15.75" x14ac:dyDescent="0.3">
      <c r="A399" s="385"/>
      <c r="B399" s="385"/>
      <c r="C399" s="385"/>
      <c r="D399" s="386"/>
      <c r="E399" s="385"/>
      <c r="F399" s="385"/>
      <c r="G399" s="385"/>
      <c r="H399" s="385"/>
      <c r="I399" s="385"/>
      <c r="J399" s="385"/>
      <c r="K399" s="385"/>
      <c r="L399" s="385"/>
      <c r="M399" s="385"/>
      <c r="N399" s="385"/>
      <c r="O399" s="385"/>
      <c r="P399" s="385"/>
      <c r="Q399" s="385"/>
      <c r="R399" s="385"/>
      <c r="S399" s="385"/>
      <c r="T399" s="385"/>
      <c r="U399" s="385"/>
      <c r="V399" s="385"/>
      <c r="W399" s="385"/>
      <c r="X399" s="385"/>
      <c r="Y399" s="385"/>
      <c r="Z399" s="385"/>
      <c r="AA399" s="385"/>
      <c r="AB399" s="385"/>
      <c r="AC399" s="385"/>
      <c r="AD399" s="385"/>
      <c r="AE399" s="385"/>
      <c r="AF399" s="385"/>
      <c r="AG399" s="385"/>
    </row>
    <row r="400" spans="1:33" ht="15.75" x14ac:dyDescent="0.3">
      <c r="A400" s="385"/>
      <c r="B400" s="385"/>
      <c r="C400" s="385"/>
      <c r="D400" s="386"/>
      <c r="E400" s="385"/>
      <c r="F400" s="385"/>
      <c r="G400" s="385"/>
      <c r="H400" s="385"/>
      <c r="I400" s="385"/>
      <c r="J400" s="385"/>
      <c r="K400" s="385"/>
      <c r="L400" s="385"/>
      <c r="M400" s="385"/>
      <c r="N400" s="385"/>
      <c r="O400" s="385"/>
      <c r="P400" s="385"/>
      <c r="Q400" s="385"/>
      <c r="R400" s="385"/>
      <c r="S400" s="385"/>
      <c r="T400" s="385"/>
      <c r="U400" s="385"/>
      <c r="V400" s="385"/>
      <c r="W400" s="385"/>
      <c r="X400" s="385"/>
      <c r="Y400" s="385"/>
      <c r="Z400" s="385"/>
      <c r="AA400" s="385"/>
      <c r="AB400" s="385"/>
      <c r="AC400" s="385"/>
      <c r="AD400" s="385"/>
      <c r="AE400" s="385"/>
      <c r="AF400" s="385"/>
      <c r="AG400" s="385"/>
    </row>
    <row r="401" spans="1:33" ht="15.75" x14ac:dyDescent="0.3">
      <c r="A401" s="385"/>
      <c r="B401" s="385"/>
      <c r="C401" s="385"/>
      <c r="D401" s="386"/>
      <c r="E401" s="385"/>
      <c r="F401" s="385"/>
      <c r="G401" s="385"/>
      <c r="H401" s="385"/>
      <c r="I401" s="385"/>
      <c r="J401" s="385"/>
      <c r="K401" s="385"/>
      <c r="L401" s="385"/>
      <c r="M401" s="385"/>
      <c r="N401" s="385"/>
      <c r="O401" s="385"/>
      <c r="P401" s="385"/>
      <c r="Q401" s="385"/>
      <c r="R401" s="385"/>
      <c r="S401" s="385"/>
      <c r="T401" s="385"/>
      <c r="U401" s="385"/>
      <c r="V401" s="385"/>
      <c r="W401" s="385"/>
      <c r="X401" s="385"/>
      <c r="Y401" s="385"/>
      <c r="Z401" s="385"/>
      <c r="AA401" s="385"/>
      <c r="AB401" s="385"/>
      <c r="AC401" s="385"/>
      <c r="AD401" s="385"/>
      <c r="AE401" s="385"/>
      <c r="AF401" s="385"/>
      <c r="AG401" s="385"/>
    </row>
    <row r="402" spans="1:33" ht="15.75" x14ac:dyDescent="0.3">
      <c r="A402" s="385"/>
      <c r="B402" s="385"/>
      <c r="C402" s="385"/>
      <c r="D402" s="386"/>
      <c r="E402" s="385"/>
      <c r="F402" s="385"/>
      <c r="G402" s="385"/>
      <c r="H402" s="385"/>
      <c r="I402" s="385"/>
      <c r="J402" s="385"/>
      <c r="K402" s="385"/>
      <c r="L402" s="385"/>
      <c r="M402" s="385"/>
      <c r="N402" s="385"/>
      <c r="O402" s="385"/>
      <c r="P402" s="385"/>
      <c r="Q402" s="385"/>
      <c r="R402" s="385"/>
      <c r="S402" s="385"/>
      <c r="T402" s="385"/>
      <c r="U402" s="385"/>
      <c r="V402" s="385"/>
      <c r="W402" s="385"/>
      <c r="X402" s="385"/>
      <c r="Y402" s="385"/>
      <c r="Z402" s="385"/>
      <c r="AA402" s="385"/>
      <c r="AB402" s="385"/>
      <c r="AC402" s="385"/>
      <c r="AD402" s="385"/>
      <c r="AE402" s="385"/>
      <c r="AF402" s="385"/>
      <c r="AG402" s="385"/>
    </row>
    <row r="403" spans="1:33" ht="15.75" x14ac:dyDescent="0.3">
      <c r="A403" s="385"/>
      <c r="B403" s="385"/>
      <c r="C403" s="385"/>
      <c r="D403" s="386"/>
      <c r="E403" s="385"/>
      <c r="F403" s="385"/>
      <c r="G403" s="385"/>
      <c r="H403" s="385"/>
      <c r="I403" s="385"/>
      <c r="J403" s="385"/>
      <c r="K403" s="385"/>
      <c r="L403" s="385"/>
      <c r="M403" s="385"/>
      <c r="N403" s="385"/>
      <c r="O403" s="385"/>
      <c r="P403" s="385"/>
      <c r="Q403" s="385"/>
      <c r="R403" s="385"/>
      <c r="S403" s="385"/>
      <c r="T403" s="385"/>
      <c r="U403" s="385"/>
      <c r="V403" s="385"/>
      <c r="W403" s="385"/>
      <c r="X403" s="385"/>
      <c r="Y403" s="385"/>
      <c r="Z403" s="385"/>
      <c r="AA403" s="385"/>
      <c r="AB403" s="385"/>
      <c r="AC403" s="385"/>
      <c r="AD403" s="385"/>
      <c r="AE403" s="385"/>
      <c r="AF403" s="385"/>
      <c r="AG403" s="385"/>
    </row>
    <row r="404" spans="1:33" ht="15.75" x14ac:dyDescent="0.3">
      <c r="A404" s="385"/>
      <c r="B404" s="385"/>
      <c r="C404" s="385"/>
      <c r="D404" s="386"/>
      <c r="E404" s="385"/>
      <c r="F404" s="385"/>
      <c r="G404" s="385"/>
      <c r="H404" s="385"/>
      <c r="I404" s="385"/>
      <c r="J404" s="385"/>
      <c r="K404" s="385"/>
      <c r="L404" s="385"/>
      <c r="M404" s="385"/>
      <c r="N404" s="385"/>
      <c r="O404" s="385"/>
      <c r="P404" s="385"/>
      <c r="Q404" s="385"/>
      <c r="R404" s="385"/>
      <c r="S404" s="385"/>
      <c r="T404" s="385"/>
      <c r="U404" s="385"/>
      <c r="V404" s="385"/>
      <c r="W404" s="385"/>
      <c r="X404" s="385"/>
      <c r="Y404" s="385"/>
      <c r="Z404" s="385"/>
      <c r="AA404" s="385"/>
      <c r="AB404" s="385"/>
      <c r="AC404" s="385"/>
      <c r="AD404" s="385"/>
      <c r="AE404" s="385"/>
      <c r="AF404" s="385"/>
      <c r="AG404" s="385"/>
    </row>
    <row r="405" spans="1:33" ht="15.75" x14ac:dyDescent="0.3">
      <c r="A405" s="385"/>
      <c r="B405" s="385"/>
      <c r="C405" s="385"/>
      <c r="D405" s="386"/>
      <c r="E405" s="385"/>
      <c r="F405" s="385"/>
      <c r="G405" s="385"/>
      <c r="H405" s="385"/>
      <c r="I405" s="385"/>
      <c r="J405" s="385"/>
      <c r="K405" s="385"/>
      <c r="L405" s="385"/>
      <c r="M405" s="385"/>
      <c r="N405" s="385"/>
      <c r="O405" s="385"/>
      <c r="P405" s="385"/>
      <c r="Q405" s="385"/>
      <c r="R405" s="385"/>
      <c r="S405" s="385"/>
      <c r="T405" s="385"/>
      <c r="U405" s="385"/>
      <c r="V405" s="385"/>
      <c r="W405" s="385"/>
      <c r="X405" s="385"/>
      <c r="Y405" s="385"/>
      <c r="Z405" s="385"/>
      <c r="AA405" s="385"/>
      <c r="AB405" s="385"/>
      <c r="AC405" s="385"/>
      <c r="AD405" s="385"/>
      <c r="AE405" s="385"/>
      <c r="AF405" s="385"/>
      <c r="AG405" s="385"/>
    </row>
    <row r="406" spans="1:33" ht="15.75" x14ac:dyDescent="0.3">
      <c r="A406" s="385"/>
      <c r="B406" s="385"/>
      <c r="C406" s="385"/>
      <c r="D406" s="386"/>
      <c r="E406" s="385"/>
      <c r="F406" s="385"/>
      <c r="G406" s="385"/>
      <c r="H406" s="385"/>
      <c r="I406" s="385"/>
      <c r="J406" s="385"/>
      <c r="K406" s="385"/>
      <c r="L406" s="385"/>
      <c r="M406" s="385"/>
      <c r="N406" s="385"/>
      <c r="O406" s="385"/>
      <c r="P406" s="385"/>
      <c r="Q406" s="385"/>
      <c r="R406" s="385"/>
      <c r="S406" s="385"/>
      <c r="T406" s="385"/>
      <c r="U406" s="385"/>
      <c r="V406" s="385"/>
      <c r="W406" s="385"/>
      <c r="X406" s="385"/>
      <c r="Y406" s="385"/>
      <c r="Z406" s="385"/>
      <c r="AA406" s="385"/>
      <c r="AB406" s="385"/>
      <c r="AC406" s="385"/>
      <c r="AD406" s="385"/>
      <c r="AE406" s="385"/>
      <c r="AF406" s="385"/>
      <c r="AG406" s="385"/>
    </row>
    <row r="407" spans="1:33" ht="15.75" x14ac:dyDescent="0.3">
      <c r="A407" s="385"/>
      <c r="B407" s="385"/>
      <c r="C407" s="385"/>
      <c r="D407" s="386"/>
      <c r="E407" s="385"/>
      <c r="F407" s="385"/>
      <c r="G407" s="385"/>
      <c r="H407" s="385"/>
      <c r="I407" s="385"/>
      <c r="J407" s="385"/>
      <c r="K407" s="385"/>
      <c r="L407" s="385"/>
      <c r="M407" s="385"/>
      <c r="N407" s="385"/>
      <c r="O407" s="385"/>
      <c r="P407" s="385"/>
      <c r="Q407" s="385"/>
      <c r="R407" s="385"/>
      <c r="S407" s="385"/>
      <c r="T407" s="385"/>
      <c r="U407" s="385"/>
      <c r="V407" s="385"/>
      <c r="W407" s="385"/>
      <c r="X407" s="385"/>
      <c r="Y407" s="385"/>
      <c r="Z407" s="385"/>
      <c r="AA407" s="385"/>
      <c r="AB407" s="385"/>
      <c r="AC407" s="385"/>
      <c r="AD407" s="385"/>
      <c r="AE407" s="385"/>
      <c r="AF407" s="385"/>
      <c r="AG407" s="385"/>
    </row>
    <row r="408" spans="1:33" ht="15.75" x14ac:dyDescent="0.3">
      <c r="A408" s="385"/>
      <c r="B408" s="385"/>
      <c r="C408" s="385"/>
      <c r="D408" s="386"/>
      <c r="E408" s="385"/>
      <c r="F408" s="385"/>
      <c r="G408" s="385"/>
      <c r="H408" s="385"/>
      <c r="I408" s="385"/>
      <c r="J408" s="385"/>
      <c r="K408" s="385"/>
      <c r="L408" s="385"/>
      <c r="M408" s="385"/>
      <c r="N408" s="385"/>
      <c r="O408" s="385"/>
      <c r="P408" s="385"/>
      <c r="Q408" s="385"/>
      <c r="R408" s="385"/>
      <c r="S408" s="385"/>
      <c r="T408" s="385"/>
      <c r="U408" s="385"/>
      <c r="V408" s="385"/>
      <c r="W408" s="385"/>
      <c r="X408" s="385"/>
      <c r="Y408" s="385"/>
      <c r="Z408" s="385"/>
      <c r="AA408" s="385"/>
      <c r="AB408" s="385"/>
      <c r="AC408" s="385"/>
      <c r="AD408" s="385"/>
      <c r="AE408" s="385"/>
      <c r="AF408" s="385"/>
      <c r="AG408" s="385"/>
    </row>
    <row r="409" spans="1:33" ht="15.75" x14ac:dyDescent="0.3">
      <c r="A409" s="385"/>
      <c r="B409" s="385"/>
      <c r="C409" s="385"/>
      <c r="D409" s="386"/>
      <c r="E409" s="385"/>
      <c r="F409" s="385"/>
      <c r="G409" s="385"/>
      <c r="H409" s="385"/>
      <c r="I409" s="385"/>
      <c r="J409" s="385"/>
      <c r="K409" s="385"/>
      <c r="L409" s="385"/>
      <c r="M409" s="385"/>
      <c r="N409" s="385"/>
      <c r="O409" s="385"/>
      <c r="P409" s="385"/>
      <c r="Q409" s="385"/>
      <c r="R409" s="385"/>
      <c r="S409" s="385"/>
      <c r="T409" s="385"/>
      <c r="U409" s="385"/>
      <c r="V409" s="385"/>
      <c r="W409" s="385"/>
      <c r="X409" s="385"/>
      <c r="Y409" s="385"/>
      <c r="Z409" s="385"/>
      <c r="AA409" s="385"/>
      <c r="AB409" s="385"/>
      <c r="AC409" s="385"/>
      <c r="AD409" s="385"/>
      <c r="AE409" s="385"/>
      <c r="AF409" s="385"/>
      <c r="AG409" s="385"/>
    </row>
    <row r="410" spans="1:33" ht="15.75" x14ac:dyDescent="0.3">
      <c r="A410" s="385"/>
      <c r="B410" s="385"/>
      <c r="C410" s="385"/>
      <c r="D410" s="386"/>
      <c r="E410" s="385"/>
      <c r="F410" s="385"/>
      <c r="G410" s="385"/>
      <c r="H410" s="385"/>
      <c r="I410" s="385"/>
      <c r="J410" s="385"/>
      <c r="K410" s="385"/>
      <c r="L410" s="385"/>
      <c r="M410" s="385"/>
      <c r="N410" s="385"/>
      <c r="O410" s="385"/>
      <c r="P410" s="385"/>
      <c r="Q410" s="385"/>
      <c r="R410" s="385"/>
      <c r="S410" s="385"/>
      <c r="T410" s="385"/>
      <c r="U410" s="385"/>
      <c r="V410" s="385"/>
      <c r="W410" s="385"/>
      <c r="X410" s="385"/>
      <c r="Y410" s="385"/>
      <c r="Z410" s="385"/>
      <c r="AA410" s="385"/>
      <c r="AB410" s="385"/>
      <c r="AC410" s="385"/>
      <c r="AD410" s="385"/>
      <c r="AE410" s="385"/>
      <c r="AF410" s="385"/>
      <c r="AG410" s="385"/>
    </row>
    <row r="411" spans="1:33" ht="15.75" x14ac:dyDescent="0.3">
      <c r="A411" s="385"/>
      <c r="B411" s="385"/>
      <c r="C411" s="385"/>
      <c r="D411" s="386"/>
      <c r="E411" s="385"/>
      <c r="F411" s="385"/>
      <c r="G411" s="385"/>
      <c r="H411" s="385"/>
      <c r="I411" s="385"/>
      <c r="J411" s="385"/>
      <c r="K411" s="385"/>
      <c r="L411" s="385"/>
      <c r="M411" s="385"/>
      <c r="N411" s="385"/>
      <c r="O411" s="385"/>
      <c r="P411" s="385"/>
      <c r="Q411" s="385"/>
      <c r="R411" s="385"/>
      <c r="S411" s="385"/>
      <c r="T411" s="385"/>
      <c r="U411" s="385"/>
      <c r="V411" s="385"/>
      <c r="W411" s="385"/>
      <c r="X411" s="385"/>
      <c r="Y411" s="385"/>
      <c r="Z411" s="385"/>
      <c r="AA411" s="385"/>
      <c r="AB411" s="385"/>
      <c r="AC411" s="385"/>
      <c r="AD411" s="385"/>
      <c r="AE411" s="385"/>
      <c r="AF411" s="385"/>
      <c r="AG411" s="385"/>
    </row>
    <row r="412" spans="1:33" ht="15.75" x14ac:dyDescent="0.3">
      <c r="A412" s="385"/>
      <c r="B412" s="385"/>
      <c r="C412" s="385"/>
      <c r="D412" s="386"/>
      <c r="E412" s="385"/>
      <c r="F412" s="385"/>
      <c r="G412" s="385"/>
      <c r="H412" s="385"/>
      <c r="I412" s="385"/>
      <c r="J412" s="385"/>
      <c r="K412" s="385"/>
      <c r="L412" s="385"/>
      <c r="M412" s="385"/>
      <c r="N412" s="385"/>
      <c r="O412" s="385"/>
      <c r="P412" s="385"/>
      <c r="Q412" s="385"/>
      <c r="R412" s="385"/>
      <c r="S412" s="385"/>
      <c r="T412" s="385"/>
      <c r="U412" s="385"/>
      <c r="V412" s="385"/>
      <c r="W412" s="385"/>
      <c r="X412" s="385"/>
      <c r="Y412" s="385"/>
      <c r="Z412" s="385"/>
      <c r="AA412" s="385"/>
      <c r="AB412" s="385"/>
      <c r="AC412" s="385"/>
      <c r="AD412" s="385"/>
      <c r="AE412" s="385"/>
      <c r="AF412" s="385"/>
      <c r="AG412" s="385"/>
    </row>
    <row r="413" spans="1:33" ht="15.75" x14ac:dyDescent="0.3">
      <c r="A413" s="385"/>
      <c r="B413" s="385"/>
      <c r="C413" s="385"/>
      <c r="D413" s="386"/>
      <c r="E413" s="385"/>
      <c r="F413" s="385"/>
      <c r="G413" s="385"/>
      <c r="H413" s="385"/>
      <c r="I413" s="385"/>
      <c r="J413" s="385"/>
      <c r="K413" s="385"/>
      <c r="L413" s="385"/>
      <c r="M413" s="385"/>
      <c r="N413" s="385"/>
      <c r="O413" s="385"/>
      <c r="P413" s="385"/>
      <c r="Q413" s="385"/>
      <c r="R413" s="385"/>
      <c r="S413" s="385"/>
      <c r="T413" s="385"/>
      <c r="U413" s="385"/>
      <c r="V413" s="385"/>
      <c r="W413" s="385"/>
      <c r="X413" s="385"/>
      <c r="Y413" s="385"/>
      <c r="Z413" s="385"/>
      <c r="AA413" s="385"/>
      <c r="AB413" s="385"/>
      <c r="AC413" s="385"/>
      <c r="AD413" s="385"/>
      <c r="AE413" s="385"/>
      <c r="AF413" s="385"/>
      <c r="AG413" s="385"/>
    </row>
    <row r="414" spans="1:33" ht="15.75" x14ac:dyDescent="0.3">
      <c r="A414" s="385"/>
      <c r="B414" s="385"/>
      <c r="C414" s="385"/>
      <c r="D414" s="386"/>
      <c r="E414" s="385"/>
      <c r="F414" s="385"/>
      <c r="G414" s="385"/>
      <c r="H414" s="385"/>
      <c r="I414" s="385"/>
      <c r="J414" s="385"/>
      <c r="K414" s="385"/>
      <c r="L414" s="385"/>
      <c r="M414" s="385"/>
      <c r="N414" s="385"/>
      <c r="O414" s="385"/>
      <c r="P414" s="385"/>
      <c r="Q414" s="385"/>
      <c r="R414" s="385"/>
      <c r="S414" s="385"/>
      <c r="T414" s="385"/>
      <c r="U414" s="385"/>
      <c r="V414" s="385"/>
      <c r="W414" s="385"/>
      <c r="X414" s="385"/>
      <c r="Y414" s="385"/>
      <c r="Z414" s="385"/>
      <c r="AA414" s="385"/>
      <c r="AB414" s="385"/>
      <c r="AC414" s="385"/>
      <c r="AD414" s="385"/>
      <c r="AE414" s="385"/>
      <c r="AF414" s="385"/>
      <c r="AG414" s="385"/>
    </row>
    <row r="415" spans="1:33" ht="15.75" x14ac:dyDescent="0.3">
      <c r="A415" s="385"/>
      <c r="B415" s="385"/>
      <c r="C415" s="385"/>
      <c r="D415" s="386"/>
      <c r="E415" s="385"/>
      <c r="F415" s="385"/>
      <c r="G415" s="385"/>
      <c r="H415" s="385"/>
      <c r="I415" s="385"/>
      <c r="J415" s="385"/>
      <c r="K415" s="385"/>
      <c r="L415" s="385"/>
      <c r="M415" s="385"/>
      <c r="N415" s="385"/>
      <c r="O415" s="385"/>
      <c r="P415" s="385"/>
      <c r="Q415" s="385"/>
      <c r="R415" s="385"/>
      <c r="S415" s="385"/>
      <c r="T415" s="385"/>
      <c r="U415" s="385"/>
      <c r="V415" s="385"/>
      <c r="W415" s="385"/>
      <c r="X415" s="385"/>
      <c r="Y415" s="385"/>
      <c r="Z415" s="385"/>
      <c r="AA415" s="385"/>
      <c r="AB415" s="385"/>
      <c r="AC415" s="385"/>
      <c r="AD415" s="385"/>
      <c r="AE415" s="385"/>
      <c r="AF415" s="385"/>
      <c r="AG415" s="385"/>
    </row>
    <row r="416" spans="1:33" ht="15.75" x14ac:dyDescent="0.3">
      <c r="A416" s="385"/>
      <c r="B416" s="385"/>
      <c r="C416" s="385"/>
      <c r="D416" s="386"/>
      <c r="E416" s="385"/>
      <c r="F416" s="385"/>
      <c r="G416" s="385"/>
      <c r="H416" s="385"/>
      <c r="I416" s="385"/>
      <c r="J416" s="385"/>
      <c r="K416" s="385"/>
      <c r="L416" s="385"/>
      <c r="M416" s="385"/>
      <c r="N416" s="385"/>
      <c r="O416" s="385"/>
      <c r="P416" s="385"/>
      <c r="Q416" s="385"/>
      <c r="R416" s="385"/>
      <c r="S416" s="385"/>
      <c r="T416" s="385"/>
      <c r="U416" s="385"/>
      <c r="V416" s="385"/>
      <c r="W416" s="385"/>
      <c r="X416" s="385"/>
      <c r="Y416" s="385"/>
      <c r="Z416" s="385"/>
      <c r="AA416" s="385"/>
      <c r="AB416" s="385"/>
      <c r="AC416" s="385"/>
      <c r="AD416" s="385"/>
      <c r="AE416" s="385"/>
      <c r="AF416" s="385"/>
      <c r="AG416" s="385"/>
    </row>
    <row r="417" spans="1:33" ht="15.75" x14ac:dyDescent="0.3">
      <c r="A417" s="385"/>
      <c r="B417" s="385"/>
      <c r="C417" s="385"/>
      <c r="D417" s="386"/>
      <c r="E417" s="385"/>
      <c r="F417" s="385"/>
      <c r="G417" s="385"/>
      <c r="H417" s="385"/>
      <c r="I417" s="385"/>
      <c r="J417" s="385"/>
      <c r="K417" s="385"/>
      <c r="L417" s="385"/>
      <c r="M417" s="385"/>
      <c r="N417" s="385"/>
      <c r="O417" s="385"/>
      <c r="P417" s="385"/>
      <c r="Q417" s="385"/>
      <c r="R417" s="385"/>
      <c r="S417" s="385"/>
      <c r="T417" s="385"/>
      <c r="U417" s="385"/>
      <c r="V417" s="385"/>
      <c r="W417" s="385"/>
      <c r="X417" s="385"/>
      <c r="Y417" s="385"/>
      <c r="Z417" s="385"/>
      <c r="AA417" s="385"/>
      <c r="AB417" s="385"/>
      <c r="AC417" s="385"/>
      <c r="AD417" s="385"/>
      <c r="AE417" s="385"/>
      <c r="AF417" s="385"/>
      <c r="AG417" s="385"/>
    </row>
    <row r="418" spans="1:33" ht="15.75" x14ac:dyDescent="0.3">
      <c r="A418" s="385"/>
      <c r="B418" s="385"/>
      <c r="C418" s="385"/>
      <c r="D418" s="386"/>
      <c r="E418" s="385"/>
      <c r="F418" s="385"/>
      <c r="G418" s="385"/>
      <c r="H418" s="385"/>
      <c r="I418" s="385"/>
      <c r="J418" s="385"/>
      <c r="K418" s="385"/>
      <c r="L418" s="385"/>
      <c r="M418" s="385"/>
      <c r="N418" s="385"/>
      <c r="O418" s="385"/>
      <c r="P418" s="385"/>
      <c r="Q418" s="385"/>
      <c r="R418" s="385"/>
      <c r="S418" s="385"/>
      <c r="T418" s="385"/>
      <c r="U418" s="385"/>
      <c r="V418" s="385"/>
      <c r="W418" s="385"/>
      <c r="X418" s="385"/>
      <c r="Y418" s="385"/>
      <c r="Z418" s="385"/>
      <c r="AA418" s="385"/>
      <c r="AB418" s="385"/>
      <c r="AC418" s="385"/>
      <c r="AD418" s="385"/>
      <c r="AE418" s="385"/>
      <c r="AF418" s="385"/>
      <c r="AG418" s="385"/>
    </row>
    <row r="419" spans="1:33" ht="15.75" x14ac:dyDescent="0.3">
      <c r="A419" s="385"/>
      <c r="B419" s="385"/>
      <c r="C419" s="385"/>
      <c r="D419" s="386"/>
      <c r="E419" s="385"/>
      <c r="F419" s="385"/>
      <c r="G419" s="385"/>
      <c r="H419" s="385"/>
      <c r="I419" s="385"/>
      <c r="J419" s="385"/>
      <c r="K419" s="385"/>
      <c r="L419" s="385"/>
      <c r="M419" s="385"/>
      <c r="N419" s="385"/>
      <c r="O419" s="385"/>
      <c r="P419" s="385"/>
      <c r="Q419" s="385"/>
      <c r="R419" s="385"/>
      <c r="S419" s="385"/>
      <c r="T419" s="385"/>
      <c r="U419" s="385"/>
      <c r="V419" s="385"/>
      <c r="W419" s="385"/>
      <c r="X419" s="385"/>
      <c r="Y419" s="385"/>
      <c r="Z419" s="385"/>
      <c r="AA419" s="385"/>
      <c r="AB419" s="385"/>
      <c r="AC419" s="385"/>
      <c r="AD419" s="385"/>
      <c r="AE419" s="385"/>
      <c r="AF419" s="385"/>
      <c r="AG419" s="385"/>
    </row>
    <row r="420" spans="1:33" ht="15.75" x14ac:dyDescent="0.3">
      <c r="A420" s="385"/>
      <c r="B420" s="385"/>
      <c r="C420" s="385"/>
      <c r="D420" s="386"/>
      <c r="E420" s="385"/>
      <c r="F420" s="385"/>
      <c r="G420" s="385"/>
      <c r="H420" s="385"/>
      <c r="I420" s="385"/>
      <c r="J420" s="385"/>
      <c r="K420" s="385"/>
      <c r="L420" s="385"/>
      <c r="M420" s="385"/>
      <c r="N420" s="385"/>
      <c r="O420" s="385"/>
      <c r="P420" s="385"/>
      <c r="Q420" s="385"/>
      <c r="R420" s="385"/>
      <c r="S420" s="385"/>
      <c r="T420" s="385"/>
      <c r="U420" s="385"/>
      <c r="V420" s="385"/>
      <c r="W420" s="385"/>
      <c r="X420" s="385"/>
      <c r="Y420" s="385"/>
      <c r="Z420" s="385"/>
      <c r="AA420" s="385"/>
      <c r="AB420" s="385"/>
      <c r="AC420" s="385"/>
      <c r="AD420" s="385"/>
      <c r="AE420" s="385"/>
      <c r="AF420" s="385"/>
      <c r="AG420" s="385"/>
    </row>
    <row r="421" spans="1:33" ht="15.75" x14ac:dyDescent="0.3">
      <c r="A421" s="385"/>
      <c r="B421" s="385"/>
      <c r="C421" s="385"/>
      <c r="D421" s="386"/>
      <c r="E421" s="385"/>
      <c r="F421" s="385"/>
      <c r="G421" s="385"/>
      <c r="H421" s="385"/>
      <c r="I421" s="385"/>
      <c r="J421" s="385"/>
      <c r="K421" s="385"/>
      <c r="L421" s="385"/>
      <c r="M421" s="385"/>
      <c r="N421" s="385"/>
      <c r="O421" s="385"/>
      <c r="P421" s="385"/>
      <c r="Q421" s="385"/>
      <c r="R421" s="385"/>
      <c r="S421" s="385"/>
      <c r="T421" s="385"/>
      <c r="U421" s="385"/>
      <c r="V421" s="385"/>
      <c r="W421" s="385"/>
      <c r="X421" s="385"/>
      <c r="Y421" s="385"/>
      <c r="Z421" s="385"/>
      <c r="AA421" s="385"/>
      <c r="AB421" s="385"/>
      <c r="AC421" s="385"/>
      <c r="AD421" s="385"/>
      <c r="AE421" s="385"/>
      <c r="AF421" s="385"/>
      <c r="AG421" s="385"/>
    </row>
    <row r="422" spans="1:33" ht="15.75" x14ac:dyDescent="0.3">
      <c r="A422" s="385"/>
      <c r="B422" s="385"/>
      <c r="C422" s="385"/>
      <c r="D422" s="386"/>
      <c r="E422" s="385"/>
      <c r="F422" s="385"/>
      <c r="G422" s="385"/>
      <c r="H422" s="385"/>
      <c r="I422" s="385"/>
      <c r="J422" s="385"/>
      <c r="K422" s="385"/>
      <c r="L422" s="385"/>
      <c r="M422" s="385"/>
      <c r="N422" s="385"/>
      <c r="O422" s="385"/>
      <c r="P422" s="385"/>
      <c r="Q422" s="385"/>
      <c r="R422" s="385"/>
      <c r="S422" s="385"/>
      <c r="T422" s="385"/>
      <c r="U422" s="385"/>
      <c r="V422" s="385"/>
      <c r="W422" s="385"/>
      <c r="X422" s="385"/>
      <c r="Y422" s="385"/>
      <c r="Z422" s="385"/>
      <c r="AA422" s="385"/>
      <c r="AB422" s="385"/>
      <c r="AC422" s="385"/>
      <c r="AD422" s="385"/>
      <c r="AE422" s="385"/>
      <c r="AF422" s="385"/>
      <c r="AG422" s="385"/>
    </row>
    <row r="423" spans="1:33" ht="15.75" x14ac:dyDescent="0.3">
      <c r="A423" s="385"/>
      <c r="B423" s="385"/>
      <c r="C423" s="385"/>
      <c r="D423" s="386"/>
      <c r="E423" s="385"/>
      <c r="F423" s="385"/>
      <c r="G423" s="385"/>
      <c r="H423" s="385"/>
      <c r="I423" s="385"/>
      <c r="J423" s="385"/>
      <c r="K423" s="385"/>
      <c r="L423" s="385"/>
      <c r="M423" s="385"/>
      <c r="N423" s="385"/>
      <c r="O423" s="385"/>
      <c r="P423" s="385"/>
      <c r="Q423" s="385"/>
      <c r="R423" s="385"/>
      <c r="S423" s="385"/>
      <c r="T423" s="385"/>
      <c r="U423" s="385"/>
      <c r="V423" s="385"/>
      <c r="W423" s="385"/>
      <c r="X423" s="385"/>
      <c r="Y423" s="385"/>
      <c r="Z423" s="385"/>
      <c r="AA423" s="385"/>
      <c r="AB423" s="385"/>
      <c r="AC423" s="385"/>
      <c r="AD423" s="385"/>
      <c r="AE423" s="385"/>
      <c r="AF423" s="385"/>
      <c r="AG423" s="385"/>
    </row>
    <row r="424" spans="1:33" ht="15.75" x14ac:dyDescent="0.3">
      <c r="A424" s="385"/>
      <c r="B424" s="385"/>
      <c r="C424" s="385"/>
      <c r="D424" s="386"/>
      <c r="E424" s="385"/>
      <c r="F424" s="385"/>
      <c r="G424" s="385"/>
      <c r="H424" s="385"/>
      <c r="I424" s="385"/>
      <c r="J424" s="385"/>
      <c r="K424" s="385"/>
      <c r="L424" s="385"/>
      <c r="M424" s="385"/>
      <c r="N424" s="385"/>
      <c r="O424" s="385"/>
      <c r="P424" s="385"/>
      <c r="Q424" s="385"/>
      <c r="R424" s="385"/>
      <c r="S424" s="385"/>
      <c r="T424" s="385"/>
      <c r="U424" s="385"/>
      <c r="V424" s="385"/>
      <c r="W424" s="385"/>
      <c r="X424" s="385"/>
      <c r="Y424" s="385"/>
      <c r="Z424" s="385"/>
      <c r="AA424" s="385"/>
      <c r="AB424" s="385"/>
      <c r="AC424" s="385"/>
      <c r="AD424" s="385"/>
      <c r="AE424" s="385"/>
      <c r="AF424" s="385"/>
      <c r="AG424" s="385"/>
    </row>
    <row r="425" spans="1:33" ht="15.75" x14ac:dyDescent="0.3">
      <c r="A425" s="385"/>
      <c r="B425" s="385"/>
      <c r="C425" s="385"/>
      <c r="D425" s="386"/>
      <c r="E425" s="385"/>
      <c r="F425" s="385"/>
      <c r="G425" s="385"/>
      <c r="H425" s="385"/>
      <c r="I425" s="385"/>
      <c r="J425" s="385"/>
      <c r="K425" s="385"/>
      <c r="L425" s="385"/>
      <c r="M425" s="385"/>
      <c r="N425" s="385"/>
      <c r="O425" s="385"/>
      <c r="P425" s="385"/>
      <c r="Q425" s="385"/>
      <c r="R425" s="385"/>
      <c r="S425" s="385"/>
      <c r="T425" s="385"/>
      <c r="U425" s="385"/>
      <c r="V425" s="385"/>
      <c r="W425" s="385"/>
      <c r="X425" s="385"/>
      <c r="Y425" s="385"/>
      <c r="Z425" s="385"/>
      <c r="AA425" s="385"/>
      <c r="AB425" s="385"/>
      <c r="AC425" s="385"/>
      <c r="AD425" s="385"/>
      <c r="AE425" s="385"/>
      <c r="AF425" s="385"/>
      <c r="AG425" s="385"/>
    </row>
    <row r="426" spans="1:33" ht="15.75" x14ac:dyDescent="0.3">
      <c r="A426" s="385"/>
      <c r="B426" s="385"/>
      <c r="C426" s="385"/>
      <c r="D426" s="386"/>
      <c r="E426" s="385"/>
      <c r="F426" s="385"/>
      <c r="G426" s="385"/>
      <c r="H426" s="385"/>
      <c r="I426" s="385"/>
      <c r="J426" s="385"/>
      <c r="K426" s="385"/>
      <c r="L426" s="385"/>
      <c r="M426" s="385"/>
      <c r="N426" s="385"/>
      <c r="O426" s="385"/>
      <c r="P426" s="385"/>
      <c r="Q426" s="385"/>
      <c r="R426" s="385"/>
      <c r="S426" s="385"/>
      <c r="T426" s="385"/>
      <c r="U426" s="385"/>
      <c r="V426" s="385"/>
      <c r="W426" s="385"/>
      <c r="X426" s="385"/>
      <c r="Y426" s="385"/>
      <c r="Z426" s="385"/>
      <c r="AA426" s="385"/>
      <c r="AB426" s="385"/>
      <c r="AC426" s="385"/>
      <c r="AD426" s="385"/>
      <c r="AE426" s="385"/>
      <c r="AF426" s="385"/>
      <c r="AG426" s="385"/>
    </row>
    <row r="427" spans="1:33" ht="15.75" x14ac:dyDescent="0.3">
      <c r="A427" s="385"/>
      <c r="B427" s="385"/>
      <c r="C427" s="385"/>
      <c r="D427" s="386"/>
      <c r="E427" s="385"/>
      <c r="F427" s="385"/>
      <c r="G427" s="385"/>
      <c r="H427" s="385"/>
      <c r="I427" s="385"/>
      <c r="J427" s="385"/>
      <c r="K427" s="385"/>
      <c r="L427" s="385"/>
      <c r="M427" s="385"/>
      <c r="N427" s="385"/>
      <c r="O427" s="385"/>
      <c r="P427" s="385"/>
      <c r="Q427" s="385"/>
      <c r="R427" s="385"/>
      <c r="S427" s="385"/>
      <c r="T427" s="385"/>
      <c r="U427" s="385"/>
      <c r="V427" s="385"/>
      <c r="W427" s="385"/>
      <c r="X427" s="385"/>
      <c r="Y427" s="385"/>
      <c r="Z427" s="385"/>
      <c r="AA427" s="385"/>
      <c r="AB427" s="385"/>
      <c r="AC427" s="385"/>
      <c r="AD427" s="385"/>
      <c r="AE427" s="385"/>
      <c r="AF427" s="385"/>
      <c r="AG427" s="385"/>
    </row>
    <row r="428" spans="1:33" ht="15.75" x14ac:dyDescent="0.3">
      <c r="A428" s="385"/>
      <c r="B428" s="385"/>
      <c r="C428" s="385"/>
      <c r="D428" s="386"/>
      <c r="E428" s="385"/>
      <c r="F428" s="385"/>
      <c r="G428" s="385"/>
      <c r="H428" s="385"/>
      <c r="I428" s="385"/>
      <c r="J428" s="385"/>
      <c r="K428" s="385"/>
      <c r="L428" s="385"/>
      <c r="M428" s="385"/>
      <c r="N428" s="385"/>
      <c r="O428" s="385"/>
      <c r="P428" s="385"/>
      <c r="Q428" s="385"/>
      <c r="R428" s="385"/>
      <c r="S428" s="385"/>
      <c r="T428" s="385"/>
      <c r="U428" s="385"/>
      <c r="V428" s="385"/>
      <c r="W428" s="385"/>
      <c r="X428" s="385"/>
      <c r="Y428" s="385"/>
      <c r="Z428" s="385"/>
      <c r="AA428" s="385"/>
      <c r="AB428" s="385"/>
      <c r="AC428" s="385"/>
      <c r="AD428" s="385"/>
      <c r="AE428" s="385"/>
      <c r="AF428" s="385"/>
      <c r="AG428" s="385"/>
    </row>
    <row r="429" spans="1:33" ht="15.75" x14ac:dyDescent="0.3">
      <c r="A429" s="385"/>
      <c r="B429" s="385"/>
      <c r="C429" s="385"/>
      <c r="D429" s="386"/>
      <c r="E429" s="385"/>
      <c r="F429" s="385"/>
      <c r="G429" s="385"/>
      <c r="H429" s="385"/>
      <c r="I429" s="385"/>
      <c r="J429" s="385"/>
      <c r="K429" s="385"/>
      <c r="L429" s="385"/>
      <c r="M429" s="385"/>
      <c r="N429" s="385"/>
      <c r="O429" s="385"/>
      <c r="P429" s="385"/>
      <c r="Q429" s="385"/>
      <c r="R429" s="385"/>
      <c r="S429" s="385"/>
      <c r="T429" s="385"/>
      <c r="U429" s="385"/>
      <c r="V429" s="385"/>
      <c r="W429" s="385"/>
      <c r="X429" s="385"/>
      <c r="Y429" s="385"/>
      <c r="Z429" s="385"/>
      <c r="AA429" s="385"/>
      <c r="AB429" s="385"/>
      <c r="AC429" s="385"/>
      <c r="AD429" s="385"/>
      <c r="AE429" s="385"/>
      <c r="AF429" s="385"/>
      <c r="AG429" s="385"/>
    </row>
    <row r="430" spans="1:33" ht="15.75" x14ac:dyDescent="0.3">
      <c r="A430" s="385"/>
      <c r="B430" s="385"/>
      <c r="C430" s="385"/>
      <c r="D430" s="386"/>
      <c r="E430" s="385"/>
      <c r="F430" s="385"/>
      <c r="G430" s="385"/>
      <c r="H430" s="385"/>
      <c r="I430" s="385"/>
      <c r="J430" s="385"/>
      <c r="K430" s="385"/>
      <c r="L430" s="385"/>
      <c r="M430" s="385"/>
      <c r="N430" s="385"/>
      <c r="O430" s="385"/>
      <c r="P430" s="385"/>
      <c r="Q430" s="385"/>
      <c r="R430" s="385"/>
      <c r="S430" s="385"/>
      <c r="T430" s="385"/>
      <c r="U430" s="385"/>
      <c r="V430" s="385"/>
      <c r="W430" s="385"/>
      <c r="X430" s="385"/>
      <c r="Y430" s="385"/>
      <c r="Z430" s="385"/>
      <c r="AA430" s="385"/>
      <c r="AB430" s="385"/>
      <c r="AC430" s="385"/>
      <c r="AD430" s="385"/>
      <c r="AE430" s="385"/>
      <c r="AF430" s="385"/>
      <c r="AG430" s="385"/>
    </row>
    <row r="431" spans="1:33" ht="15.75" x14ac:dyDescent="0.3">
      <c r="A431" s="385"/>
      <c r="B431" s="385"/>
      <c r="C431" s="385"/>
      <c r="D431" s="386"/>
      <c r="E431" s="385"/>
      <c r="F431" s="385"/>
      <c r="G431" s="385"/>
      <c r="H431" s="385"/>
      <c r="I431" s="385"/>
      <c r="J431" s="385"/>
      <c r="K431" s="385"/>
      <c r="L431" s="385"/>
      <c r="M431" s="385"/>
      <c r="N431" s="385"/>
      <c r="O431" s="385"/>
      <c r="P431" s="385"/>
      <c r="Q431" s="385"/>
      <c r="R431" s="385"/>
      <c r="S431" s="385"/>
      <c r="T431" s="385"/>
      <c r="U431" s="385"/>
      <c r="V431" s="385"/>
      <c r="W431" s="385"/>
      <c r="X431" s="385"/>
      <c r="Y431" s="385"/>
      <c r="Z431" s="385"/>
      <c r="AA431" s="385"/>
      <c r="AB431" s="385"/>
      <c r="AC431" s="385"/>
      <c r="AD431" s="385"/>
      <c r="AE431" s="385"/>
      <c r="AF431" s="385"/>
      <c r="AG431" s="385"/>
    </row>
    <row r="432" spans="1:33" ht="15.75" x14ac:dyDescent="0.3">
      <c r="A432" s="385"/>
      <c r="B432" s="385"/>
      <c r="C432" s="385"/>
      <c r="D432" s="386"/>
      <c r="E432" s="385"/>
      <c r="F432" s="385"/>
      <c r="G432" s="385"/>
      <c r="H432" s="385"/>
      <c r="I432" s="385"/>
      <c r="J432" s="385"/>
      <c r="K432" s="385"/>
      <c r="L432" s="385"/>
      <c r="M432" s="385"/>
      <c r="N432" s="385"/>
      <c r="O432" s="385"/>
      <c r="P432" s="385"/>
      <c r="Q432" s="385"/>
      <c r="R432" s="385"/>
      <c r="S432" s="385"/>
      <c r="T432" s="385"/>
      <c r="U432" s="385"/>
      <c r="V432" s="385"/>
      <c r="W432" s="385"/>
      <c r="X432" s="385"/>
      <c r="Y432" s="385"/>
      <c r="Z432" s="385"/>
      <c r="AA432" s="385"/>
      <c r="AB432" s="385"/>
      <c r="AC432" s="385"/>
      <c r="AD432" s="385"/>
      <c r="AE432" s="385"/>
      <c r="AF432" s="385"/>
      <c r="AG432" s="385"/>
    </row>
    <row r="433" spans="1:33" ht="15.75" x14ac:dyDescent="0.3">
      <c r="A433" s="385"/>
      <c r="B433" s="385"/>
      <c r="C433" s="385"/>
      <c r="D433" s="386"/>
      <c r="E433" s="385"/>
      <c r="F433" s="385"/>
      <c r="G433" s="385"/>
      <c r="H433" s="385"/>
      <c r="I433" s="385"/>
      <c r="J433" s="385"/>
      <c r="K433" s="385"/>
      <c r="L433" s="385"/>
      <c r="M433" s="385"/>
      <c r="N433" s="385"/>
      <c r="O433" s="385"/>
      <c r="P433" s="385"/>
      <c r="Q433" s="385"/>
      <c r="R433" s="385"/>
      <c r="S433" s="385"/>
      <c r="T433" s="385"/>
      <c r="U433" s="385"/>
      <c r="V433" s="385"/>
      <c r="W433" s="385"/>
      <c r="X433" s="385"/>
      <c r="Y433" s="385"/>
      <c r="Z433" s="385"/>
      <c r="AA433" s="385"/>
      <c r="AB433" s="385"/>
      <c r="AC433" s="385"/>
      <c r="AD433" s="385"/>
      <c r="AE433" s="385"/>
      <c r="AF433" s="385"/>
      <c r="AG433" s="385"/>
    </row>
    <row r="434" spans="1:33" ht="15.75" x14ac:dyDescent="0.3">
      <c r="A434" s="385"/>
      <c r="B434" s="385"/>
      <c r="C434" s="385"/>
      <c r="D434" s="386"/>
      <c r="E434" s="385"/>
      <c r="F434" s="385"/>
      <c r="G434" s="385"/>
      <c r="H434" s="385"/>
      <c r="I434" s="385"/>
      <c r="J434" s="385"/>
      <c r="K434" s="385"/>
      <c r="L434" s="385"/>
      <c r="M434" s="385"/>
      <c r="N434" s="385"/>
      <c r="O434" s="385"/>
      <c r="P434" s="385"/>
      <c r="Q434" s="385"/>
      <c r="R434" s="385"/>
      <c r="S434" s="385"/>
      <c r="T434" s="385"/>
      <c r="U434" s="385"/>
      <c r="V434" s="385"/>
      <c r="W434" s="385"/>
      <c r="X434" s="385"/>
      <c r="Y434" s="385"/>
      <c r="Z434" s="385"/>
      <c r="AA434" s="385"/>
      <c r="AB434" s="385"/>
      <c r="AC434" s="385"/>
      <c r="AD434" s="385"/>
      <c r="AE434" s="385"/>
      <c r="AF434" s="385"/>
      <c r="AG434" s="385"/>
    </row>
    <row r="435" spans="1:33" ht="15.75" x14ac:dyDescent="0.3">
      <c r="A435" s="385"/>
      <c r="B435" s="385"/>
      <c r="C435" s="385"/>
      <c r="D435" s="386"/>
      <c r="E435" s="385"/>
      <c r="F435" s="385"/>
      <c r="G435" s="385"/>
      <c r="H435" s="385"/>
      <c r="I435" s="385"/>
      <c r="J435" s="385"/>
      <c r="K435" s="385"/>
      <c r="L435" s="385"/>
      <c r="M435" s="385"/>
      <c r="N435" s="385"/>
      <c r="O435" s="385"/>
      <c r="P435" s="385"/>
      <c r="Q435" s="385"/>
      <c r="R435" s="385"/>
      <c r="S435" s="385"/>
      <c r="T435" s="385"/>
      <c r="U435" s="385"/>
      <c r="V435" s="385"/>
      <c r="W435" s="385"/>
      <c r="X435" s="385"/>
      <c r="Y435" s="385"/>
      <c r="Z435" s="385"/>
      <c r="AA435" s="385"/>
      <c r="AB435" s="385"/>
      <c r="AC435" s="385"/>
      <c r="AD435" s="385"/>
      <c r="AE435" s="385"/>
      <c r="AF435" s="385"/>
      <c r="AG435" s="385"/>
    </row>
    <row r="436" spans="1:33" ht="15.75" x14ac:dyDescent="0.3">
      <c r="A436" s="385"/>
      <c r="B436" s="385"/>
      <c r="C436" s="385"/>
      <c r="D436" s="386"/>
      <c r="E436" s="385"/>
      <c r="F436" s="385"/>
      <c r="G436" s="385"/>
      <c r="H436" s="385"/>
      <c r="I436" s="385"/>
      <c r="J436" s="385"/>
      <c r="K436" s="385"/>
      <c r="L436" s="385"/>
      <c r="M436" s="385"/>
      <c r="N436" s="385"/>
      <c r="O436" s="385"/>
      <c r="P436" s="385"/>
      <c r="Q436" s="385"/>
      <c r="R436" s="385"/>
      <c r="S436" s="385"/>
      <c r="T436" s="385"/>
      <c r="U436" s="385"/>
      <c r="V436" s="385"/>
      <c r="W436" s="385"/>
      <c r="X436" s="385"/>
      <c r="Y436" s="385"/>
      <c r="Z436" s="385"/>
      <c r="AA436" s="385"/>
      <c r="AB436" s="385"/>
      <c r="AC436" s="385"/>
      <c r="AD436" s="385"/>
      <c r="AE436" s="385"/>
      <c r="AF436" s="385"/>
      <c r="AG436" s="385"/>
    </row>
    <row r="437" spans="1:33" ht="15.75" x14ac:dyDescent="0.3">
      <c r="A437" s="385"/>
      <c r="B437" s="385"/>
      <c r="C437" s="385"/>
      <c r="D437" s="386"/>
      <c r="E437" s="385"/>
      <c r="F437" s="385"/>
      <c r="G437" s="385"/>
      <c r="H437" s="385"/>
      <c r="I437" s="385"/>
      <c r="J437" s="385"/>
      <c r="K437" s="385"/>
      <c r="L437" s="385"/>
      <c r="M437" s="385"/>
      <c r="N437" s="385"/>
      <c r="O437" s="385"/>
      <c r="P437" s="385"/>
      <c r="Q437" s="385"/>
      <c r="R437" s="385"/>
      <c r="S437" s="385"/>
      <c r="T437" s="385"/>
      <c r="U437" s="385"/>
      <c r="V437" s="385"/>
      <c r="W437" s="385"/>
      <c r="X437" s="385"/>
      <c r="Y437" s="385"/>
      <c r="Z437" s="385"/>
      <c r="AA437" s="385"/>
      <c r="AB437" s="385"/>
      <c r="AC437" s="385"/>
      <c r="AD437" s="385"/>
      <c r="AE437" s="385"/>
      <c r="AF437" s="385"/>
      <c r="AG437" s="385"/>
    </row>
    <row r="438" spans="1:33" ht="15.75" x14ac:dyDescent="0.3">
      <c r="A438" s="385"/>
      <c r="B438" s="385"/>
      <c r="C438" s="385"/>
      <c r="D438" s="386"/>
      <c r="E438" s="385"/>
      <c r="F438" s="385"/>
      <c r="G438" s="385"/>
      <c r="H438" s="385"/>
      <c r="I438" s="385"/>
      <c r="J438" s="385"/>
      <c r="K438" s="385"/>
      <c r="L438" s="385"/>
      <c r="M438" s="385"/>
      <c r="N438" s="385"/>
      <c r="O438" s="385"/>
      <c r="P438" s="385"/>
      <c r="Q438" s="385"/>
      <c r="R438" s="385"/>
      <c r="S438" s="385"/>
      <c r="T438" s="385"/>
      <c r="U438" s="385"/>
      <c r="V438" s="385"/>
      <c r="W438" s="385"/>
      <c r="X438" s="385"/>
      <c r="Y438" s="385"/>
      <c r="Z438" s="385"/>
      <c r="AA438" s="385"/>
      <c r="AB438" s="385"/>
      <c r="AC438" s="385"/>
      <c r="AD438" s="385"/>
      <c r="AE438" s="385"/>
      <c r="AF438" s="385"/>
      <c r="AG438" s="385"/>
    </row>
    <row r="439" spans="1:33" ht="15.75" x14ac:dyDescent="0.3">
      <c r="A439" s="385"/>
      <c r="B439" s="385"/>
      <c r="C439" s="385"/>
      <c r="D439" s="386"/>
      <c r="E439" s="385"/>
      <c r="F439" s="385"/>
      <c r="G439" s="385"/>
      <c r="H439" s="385"/>
      <c r="I439" s="385"/>
      <c r="J439" s="385"/>
      <c r="K439" s="385"/>
      <c r="L439" s="385"/>
      <c r="M439" s="385"/>
      <c r="N439" s="385"/>
      <c r="O439" s="385"/>
      <c r="P439" s="385"/>
      <c r="Q439" s="385"/>
      <c r="R439" s="385"/>
      <c r="S439" s="385"/>
      <c r="T439" s="385"/>
      <c r="U439" s="385"/>
      <c r="V439" s="385"/>
      <c r="W439" s="385"/>
      <c r="X439" s="385"/>
      <c r="Y439" s="385"/>
      <c r="Z439" s="385"/>
      <c r="AA439" s="385"/>
      <c r="AB439" s="385"/>
      <c r="AC439" s="385"/>
      <c r="AD439" s="385"/>
      <c r="AE439" s="385"/>
      <c r="AF439" s="385"/>
      <c r="AG439" s="385"/>
    </row>
    <row r="440" spans="1:33" ht="15.75" x14ac:dyDescent="0.3">
      <c r="A440" s="385"/>
      <c r="B440" s="385"/>
      <c r="C440" s="385"/>
      <c r="D440" s="386"/>
      <c r="E440" s="385"/>
      <c r="F440" s="385"/>
      <c r="G440" s="385"/>
      <c r="H440" s="385"/>
      <c r="I440" s="385"/>
      <c r="J440" s="385"/>
      <c r="K440" s="385"/>
      <c r="L440" s="385"/>
      <c r="M440" s="385"/>
      <c r="N440" s="385"/>
      <c r="O440" s="385"/>
      <c r="P440" s="385"/>
      <c r="Q440" s="385"/>
      <c r="R440" s="385"/>
      <c r="S440" s="385"/>
      <c r="T440" s="385"/>
      <c r="U440" s="385"/>
      <c r="V440" s="385"/>
      <c r="W440" s="385"/>
      <c r="X440" s="385"/>
      <c r="Y440" s="385"/>
      <c r="Z440" s="385"/>
      <c r="AA440" s="385"/>
      <c r="AB440" s="385"/>
      <c r="AC440" s="385"/>
      <c r="AD440" s="385"/>
      <c r="AE440" s="385"/>
      <c r="AF440" s="385"/>
      <c r="AG440" s="385"/>
    </row>
    <row r="441" spans="1:33" ht="15.75" x14ac:dyDescent="0.3">
      <c r="A441" s="385"/>
      <c r="B441" s="385"/>
      <c r="C441" s="385"/>
      <c r="D441" s="386"/>
      <c r="E441" s="385"/>
      <c r="F441" s="385"/>
      <c r="G441" s="385"/>
      <c r="H441" s="385"/>
      <c r="I441" s="385"/>
      <c r="J441" s="385"/>
      <c r="K441" s="385"/>
      <c r="L441" s="385"/>
      <c r="M441" s="385"/>
      <c r="N441" s="385"/>
      <c r="O441" s="385"/>
      <c r="P441" s="385"/>
      <c r="Q441" s="385"/>
      <c r="R441" s="385"/>
      <c r="S441" s="385"/>
      <c r="T441" s="385"/>
      <c r="U441" s="385"/>
      <c r="V441" s="385"/>
      <c r="W441" s="385"/>
      <c r="X441" s="385"/>
      <c r="Y441" s="385"/>
      <c r="Z441" s="385"/>
      <c r="AA441" s="385"/>
      <c r="AB441" s="385"/>
      <c r="AC441" s="385"/>
      <c r="AD441" s="385"/>
      <c r="AE441" s="385"/>
      <c r="AF441" s="385"/>
      <c r="AG441" s="385"/>
    </row>
    <row r="442" spans="1:33" ht="15.75" x14ac:dyDescent="0.3">
      <c r="A442" s="385"/>
      <c r="B442" s="385"/>
      <c r="C442" s="385"/>
      <c r="D442" s="386"/>
      <c r="E442" s="385"/>
      <c r="F442" s="385"/>
      <c r="G442" s="385"/>
      <c r="H442" s="385"/>
      <c r="I442" s="385"/>
      <c r="J442" s="385"/>
      <c r="K442" s="385"/>
      <c r="L442" s="385"/>
      <c r="M442" s="385"/>
      <c r="N442" s="385"/>
      <c r="O442" s="385"/>
      <c r="P442" s="385"/>
      <c r="Q442" s="385"/>
      <c r="R442" s="385"/>
      <c r="S442" s="385"/>
      <c r="T442" s="385"/>
      <c r="U442" s="385"/>
      <c r="V442" s="385"/>
      <c r="W442" s="385"/>
      <c r="X442" s="385"/>
      <c r="Y442" s="385"/>
      <c r="Z442" s="385"/>
      <c r="AA442" s="385"/>
      <c r="AB442" s="385"/>
      <c r="AC442" s="385"/>
      <c r="AD442" s="385"/>
      <c r="AE442" s="385"/>
      <c r="AF442" s="385"/>
      <c r="AG442" s="385"/>
    </row>
    <row r="443" spans="1:33" ht="15.75" x14ac:dyDescent="0.3">
      <c r="A443" s="385"/>
      <c r="B443" s="385"/>
      <c r="C443" s="385"/>
      <c r="D443" s="386"/>
      <c r="E443" s="385"/>
      <c r="F443" s="385"/>
      <c r="G443" s="385"/>
      <c r="H443" s="385"/>
      <c r="I443" s="385"/>
      <c r="J443" s="385"/>
      <c r="K443" s="385"/>
      <c r="L443" s="385"/>
      <c r="M443" s="385"/>
      <c r="N443" s="385"/>
      <c r="O443" s="385"/>
      <c r="P443" s="385"/>
      <c r="Q443" s="385"/>
      <c r="R443" s="385"/>
      <c r="S443" s="385"/>
      <c r="T443" s="385"/>
      <c r="U443" s="385"/>
      <c r="V443" s="385"/>
      <c r="W443" s="385"/>
      <c r="X443" s="385"/>
      <c r="Y443" s="385"/>
      <c r="Z443" s="385"/>
      <c r="AA443" s="385"/>
      <c r="AB443" s="385"/>
      <c r="AC443" s="385"/>
      <c r="AD443" s="385"/>
      <c r="AE443" s="385"/>
      <c r="AF443" s="385"/>
      <c r="AG443" s="385"/>
    </row>
    <row r="444" spans="1:33" ht="15.75" x14ac:dyDescent="0.3">
      <c r="A444" s="385"/>
      <c r="B444" s="385"/>
      <c r="C444" s="385"/>
      <c r="D444" s="386"/>
      <c r="E444" s="385"/>
      <c r="F444" s="385"/>
      <c r="G444" s="385"/>
      <c r="H444" s="385"/>
      <c r="I444" s="385"/>
      <c r="J444" s="385"/>
      <c r="K444" s="385"/>
      <c r="L444" s="385"/>
      <c r="M444" s="385"/>
      <c r="N444" s="385"/>
      <c r="O444" s="385"/>
      <c r="P444" s="385"/>
      <c r="Q444" s="385"/>
      <c r="R444" s="385"/>
      <c r="S444" s="385"/>
      <c r="T444" s="385"/>
      <c r="U444" s="385"/>
      <c r="V444" s="385"/>
      <c r="W444" s="385"/>
      <c r="X444" s="385"/>
      <c r="Y444" s="385"/>
      <c r="Z444" s="385"/>
      <c r="AA444" s="385"/>
      <c r="AB444" s="385"/>
      <c r="AC444" s="385"/>
      <c r="AD444" s="385"/>
      <c r="AE444" s="385"/>
      <c r="AF444" s="385"/>
      <c r="AG444" s="385"/>
    </row>
    <row r="445" spans="1:33" ht="15.75" x14ac:dyDescent="0.3">
      <c r="A445" s="385"/>
      <c r="B445" s="385"/>
      <c r="C445" s="385"/>
      <c r="D445" s="386"/>
      <c r="E445" s="385"/>
      <c r="F445" s="385"/>
      <c r="G445" s="385"/>
      <c r="H445" s="385"/>
      <c r="I445" s="385"/>
      <c r="J445" s="385"/>
      <c r="K445" s="385"/>
      <c r="L445" s="385"/>
      <c r="M445" s="385"/>
      <c r="N445" s="385"/>
      <c r="O445" s="385"/>
      <c r="P445" s="385"/>
      <c r="Q445" s="385"/>
      <c r="R445" s="385"/>
      <c r="S445" s="385"/>
      <c r="T445" s="385"/>
      <c r="U445" s="385"/>
      <c r="V445" s="385"/>
      <c r="W445" s="385"/>
      <c r="X445" s="385"/>
      <c r="Y445" s="385"/>
      <c r="Z445" s="385"/>
      <c r="AA445" s="385"/>
      <c r="AB445" s="385"/>
      <c r="AC445" s="385"/>
      <c r="AD445" s="385"/>
      <c r="AE445" s="385"/>
      <c r="AF445" s="385"/>
      <c r="AG445" s="385"/>
    </row>
    <row r="446" spans="1:33" ht="15.75" x14ac:dyDescent="0.3">
      <c r="A446" s="385"/>
      <c r="B446" s="385"/>
      <c r="C446" s="385"/>
      <c r="D446" s="386"/>
      <c r="E446" s="385"/>
      <c r="F446" s="385"/>
      <c r="G446" s="385"/>
      <c r="H446" s="385"/>
      <c r="I446" s="385"/>
      <c r="J446" s="385"/>
      <c r="K446" s="385"/>
      <c r="L446" s="385"/>
      <c r="M446" s="385"/>
      <c r="N446" s="385"/>
      <c r="O446" s="385"/>
      <c r="P446" s="385"/>
      <c r="Q446" s="385"/>
      <c r="R446" s="385"/>
      <c r="S446" s="385"/>
      <c r="T446" s="385"/>
      <c r="U446" s="385"/>
      <c r="V446" s="385"/>
      <c r="W446" s="385"/>
      <c r="X446" s="385"/>
      <c r="Y446" s="385"/>
      <c r="Z446" s="385"/>
      <c r="AA446" s="385"/>
      <c r="AB446" s="385"/>
      <c r="AC446" s="385"/>
      <c r="AD446" s="385"/>
      <c r="AE446" s="385"/>
      <c r="AF446" s="385"/>
      <c r="AG446" s="385"/>
    </row>
    <row r="447" spans="1:33" ht="15.75" x14ac:dyDescent="0.3">
      <c r="A447" s="385"/>
      <c r="B447" s="385"/>
      <c r="C447" s="385"/>
      <c r="D447" s="386"/>
      <c r="E447" s="385"/>
      <c r="F447" s="385"/>
      <c r="G447" s="385"/>
      <c r="H447" s="385"/>
      <c r="I447" s="385"/>
      <c r="J447" s="385"/>
      <c r="K447" s="385"/>
      <c r="L447" s="385"/>
      <c r="M447" s="385"/>
      <c r="N447" s="385"/>
      <c r="O447" s="385"/>
      <c r="P447" s="385"/>
      <c r="Q447" s="385"/>
      <c r="R447" s="385"/>
      <c r="S447" s="385"/>
      <c r="T447" s="385"/>
      <c r="U447" s="385"/>
      <c r="V447" s="385"/>
      <c r="W447" s="385"/>
      <c r="X447" s="385"/>
      <c r="Y447" s="385"/>
      <c r="Z447" s="385"/>
      <c r="AA447" s="385"/>
      <c r="AB447" s="385"/>
      <c r="AC447" s="385"/>
      <c r="AD447" s="385"/>
      <c r="AE447" s="385"/>
      <c r="AF447" s="385"/>
      <c r="AG447" s="385"/>
    </row>
    <row r="448" spans="1:33" ht="15.75" x14ac:dyDescent="0.3">
      <c r="A448" s="385"/>
      <c r="B448" s="385"/>
      <c r="C448" s="385"/>
      <c r="D448" s="386"/>
      <c r="E448" s="385"/>
      <c r="F448" s="385"/>
      <c r="G448" s="385"/>
      <c r="H448" s="385"/>
      <c r="I448" s="385"/>
      <c r="J448" s="385"/>
      <c r="K448" s="385"/>
      <c r="L448" s="385"/>
      <c r="M448" s="385"/>
      <c r="N448" s="385"/>
      <c r="O448" s="385"/>
      <c r="P448" s="385"/>
      <c r="Q448" s="385"/>
      <c r="R448" s="385"/>
      <c r="S448" s="385"/>
      <c r="T448" s="385"/>
      <c r="U448" s="385"/>
      <c r="V448" s="385"/>
      <c r="W448" s="385"/>
      <c r="X448" s="385"/>
      <c r="Y448" s="385"/>
      <c r="Z448" s="385"/>
      <c r="AA448" s="385"/>
      <c r="AB448" s="385"/>
      <c r="AC448" s="385"/>
      <c r="AD448" s="385"/>
      <c r="AE448" s="385"/>
      <c r="AF448" s="385"/>
      <c r="AG448" s="385"/>
    </row>
    <row r="449" spans="1:33" ht="15.75" x14ac:dyDescent="0.3">
      <c r="A449" s="385"/>
      <c r="B449" s="385"/>
      <c r="C449" s="385"/>
      <c r="D449" s="386"/>
      <c r="E449" s="385"/>
      <c r="F449" s="385"/>
      <c r="G449" s="385"/>
      <c r="H449" s="385"/>
      <c r="I449" s="385"/>
      <c r="J449" s="385"/>
      <c r="K449" s="385"/>
      <c r="L449" s="385"/>
      <c r="M449" s="385"/>
      <c r="N449" s="385"/>
      <c r="O449" s="385"/>
      <c r="P449" s="385"/>
      <c r="Q449" s="385"/>
      <c r="R449" s="385"/>
      <c r="S449" s="385"/>
      <c r="T449" s="385"/>
      <c r="U449" s="385"/>
      <c r="V449" s="385"/>
      <c r="W449" s="385"/>
      <c r="X449" s="385"/>
      <c r="Y449" s="385"/>
      <c r="Z449" s="385"/>
      <c r="AA449" s="385"/>
      <c r="AB449" s="385"/>
      <c r="AC449" s="385"/>
      <c r="AD449" s="385"/>
      <c r="AE449" s="385"/>
      <c r="AF449" s="385"/>
      <c r="AG449" s="385"/>
    </row>
    <row r="450" spans="1:33" ht="15.75" x14ac:dyDescent="0.3">
      <c r="A450" s="385"/>
      <c r="B450" s="385"/>
      <c r="C450" s="385"/>
      <c r="D450" s="386"/>
      <c r="E450" s="385"/>
      <c r="F450" s="385"/>
      <c r="G450" s="385"/>
      <c r="H450" s="385"/>
      <c r="I450" s="385"/>
      <c r="J450" s="385"/>
      <c r="K450" s="385"/>
      <c r="L450" s="385"/>
      <c r="M450" s="385"/>
      <c r="N450" s="385"/>
      <c r="O450" s="385"/>
      <c r="P450" s="385"/>
      <c r="Q450" s="385"/>
      <c r="R450" s="385"/>
      <c r="S450" s="385"/>
      <c r="T450" s="385"/>
      <c r="U450" s="385"/>
      <c r="V450" s="385"/>
      <c r="W450" s="385"/>
      <c r="X450" s="385"/>
      <c r="Y450" s="385"/>
      <c r="Z450" s="385"/>
      <c r="AA450" s="385"/>
      <c r="AB450" s="385"/>
      <c r="AC450" s="385"/>
      <c r="AD450" s="385"/>
      <c r="AE450" s="385"/>
      <c r="AF450" s="385"/>
      <c r="AG450" s="385"/>
    </row>
    <row r="451" spans="1:33" ht="15.75" x14ac:dyDescent="0.3">
      <c r="A451" s="385"/>
      <c r="B451" s="385"/>
      <c r="C451" s="385"/>
      <c r="D451" s="386"/>
      <c r="E451" s="385"/>
      <c r="F451" s="385"/>
      <c r="G451" s="385"/>
      <c r="H451" s="385"/>
      <c r="I451" s="385"/>
      <c r="J451" s="385"/>
      <c r="K451" s="385"/>
      <c r="L451" s="385"/>
      <c r="M451" s="385"/>
      <c r="N451" s="385"/>
      <c r="O451" s="385"/>
      <c r="P451" s="385"/>
      <c r="Q451" s="385"/>
      <c r="R451" s="385"/>
      <c r="S451" s="385"/>
      <c r="T451" s="385"/>
      <c r="U451" s="385"/>
      <c r="V451" s="385"/>
      <c r="W451" s="385"/>
      <c r="X451" s="385"/>
      <c r="Y451" s="385"/>
      <c r="Z451" s="385"/>
      <c r="AA451" s="385"/>
      <c r="AB451" s="385"/>
      <c r="AC451" s="385"/>
      <c r="AD451" s="385"/>
      <c r="AE451" s="385"/>
      <c r="AF451" s="385"/>
      <c r="AG451" s="385"/>
    </row>
    <row r="452" spans="1:33" ht="15.75" x14ac:dyDescent="0.3">
      <c r="A452" s="385"/>
      <c r="B452" s="385"/>
      <c r="C452" s="385"/>
      <c r="D452" s="386"/>
      <c r="E452" s="385"/>
      <c r="F452" s="385"/>
      <c r="G452" s="385"/>
      <c r="H452" s="385"/>
      <c r="I452" s="385"/>
      <c r="J452" s="385"/>
      <c r="K452" s="385"/>
      <c r="L452" s="385"/>
      <c r="M452" s="385"/>
      <c r="N452" s="385"/>
      <c r="O452" s="385"/>
      <c r="P452" s="385"/>
      <c r="Q452" s="385"/>
      <c r="R452" s="385"/>
      <c r="S452" s="385"/>
      <c r="T452" s="385"/>
      <c r="U452" s="385"/>
      <c r="V452" s="385"/>
      <c r="W452" s="385"/>
      <c r="X452" s="385"/>
      <c r="Y452" s="385"/>
      <c r="Z452" s="385"/>
      <c r="AA452" s="385"/>
      <c r="AB452" s="385"/>
      <c r="AC452" s="385"/>
      <c r="AD452" s="385"/>
      <c r="AE452" s="385"/>
      <c r="AF452" s="385"/>
      <c r="AG452" s="385"/>
    </row>
    <row r="453" spans="1:33" ht="15.75" x14ac:dyDescent="0.3">
      <c r="A453" s="385"/>
      <c r="B453" s="385"/>
      <c r="C453" s="385"/>
      <c r="D453" s="386"/>
      <c r="E453" s="385"/>
      <c r="F453" s="385"/>
      <c r="G453" s="385"/>
      <c r="H453" s="385"/>
      <c r="I453" s="385"/>
      <c r="J453" s="385"/>
      <c r="K453" s="385"/>
      <c r="L453" s="385"/>
      <c r="M453" s="385"/>
      <c r="N453" s="385"/>
      <c r="O453" s="385"/>
      <c r="P453" s="385"/>
      <c r="Q453" s="385"/>
      <c r="R453" s="385"/>
      <c r="S453" s="385"/>
      <c r="T453" s="385"/>
      <c r="U453" s="385"/>
      <c r="V453" s="385"/>
      <c r="W453" s="385"/>
      <c r="X453" s="385"/>
      <c r="Y453" s="385"/>
      <c r="Z453" s="385"/>
      <c r="AA453" s="385"/>
      <c r="AB453" s="385"/>
      <c r="AC453" s="385"/>
      <c r="AD453" s="385"/>
      <c r="AE453" s="385"/>
      <c r="AF453" s="385"/>
      <c r="AG453" s="385"/>
    </row>
    <row r="454" spans="1:33" ht="15.75" x14ac:dyDescent="0.3">
      <c r="A454" s="385"/>
      <c r="B454" s="385"/>
      <c r="C454" s="385"/>
      <c r="D454" s="386"/>
      <c r="E454" s="385"/>
      <c r="F454" s="385"/>
      <c r="G454" s="385"/>
      <c r="H454" s="385"/>
      <c r="I454" s="385"/>
      <c r="J454" s="385"/>
      <c r="K454" s="385"/>
      <c r="L454" s="385"/>
      <c r="M454" s="385"/>
      <c r="N454" s="385"/>
      <c r="O454" s="385"/>
      <c r="P454" s="385"/>
      <c r="Q454" s="385"/>
      <c r="R454" s="385"/>
      <c r="S454" s="385"/>
      <c r="T454" s="385"/>
      <c r="U454" s="385"/>
      <c r="V454" s="385"/>
      <c r="W454" s="385"/>
      <c r="X454" s="385"/>
      <c r="Y454" s="385"/>
      <c r="Z454" s="385"/>
      <c r="AA454" s="385"/>
      <c r="AB454" s="385"/>
      <c r="AC454" s="385"/>
      <c r="AD454" s="385"/>
      <c r="AE454" s="385"/>
      <c r="AF454" s="385"/>
      <c r="AG454" s="385"/>
    </row>
    <row r="455" spans="1:33" ht="15.75" x14ac:dyDescent="0.3">
      <c r="A455" s="385"/>
      <c r="B455" s="385"/>
      <c r="C455" s="385"/>
      <c r="D455" s="386"/>
      <c r="E455" s="385"/>
      <c r="F455" s="385"/>
      <c r="G455" s="385"/>
      <c r="H455" s="385"/>
      <c r="I455" s="385"/>
      <c r="J455" s="385"/>
      <c r="K455" s="385"/>
      <c r="L455" s="385"/>
      <c r="M455" s="385"/>
      <c r="N455" s="385"/>
      <c r="O455" s="385"/>
      <c r="P455" s="385"/>
      <c r="Q455" s="385"/>
      <c r="R455" s="385"/>
      <c r="S455" s="385"/>
      <c r="T455" s="385"/>
      <c r="U455" s="385"/>
      <c r="V455" s="385"/>
      <c r="W455" s="385"/>
      <c r="X455" s="385"/>
      <c r="Y455" s="385"/>
      <c r="Z455" s="385"/>
      <c r="AA455" s="385"/>
      <c r="AB455" s="385"/>
      <c r="AC455" s="385"/>
      <c r="AD455" s="385"/>
      <c r="AE455" s="385"/>
      <c r="AF455" s="385"/>
      <c r="AG455" s="385"/>
    </row>
    <row r="456" spans="1:33" ht="15.75" x14ac:dyDescent="0.3">
      <c r="A456" s="385"/>
      <c r="B456" s="385"/>
      <c r="C456" s="385"/>
      <c r="D456" s="386"/>
      <c r="E456" s="385"/>
      <c r="F456" s="385"/>
      <c r="G456" s="385"/>
      <c r="H456" s="385"/>
      <c r="I456" s="385"/>
      <c r="J456" s="385"/>
      <c r="K456" s="385"/>
      <c r="L456" s="385"/>
      <c r="M456" s="385"/>
      <c r="N456" s="385"/>
      <c r="O456" s="385"/>
      <c r="P456" s="385"/>
      <c r="Q456" s="385"/>
      <c r="R456" s="385"/>
      <c r="S456" s="385"/>
      <c r="T456" s="385"/>
      <c r="U456" s="385"/>
      <c r="V456" s="385"/>
      <c r="W456" s="385"/>
      <c r="X456" s="385"/>
      <c r="Y456" s="385"/>
      <c r="Z456" s="385"/>
      <c r="AA456" s="385"/>
      <c r="AB456" s="385"/>
      <c r="AC456" s="385"/>
      <c r="AD456" s="385"/>
      <c r="AE456" s="385"/>
      <c r="AF456" s="385"/>
      <c r="AG456" s="385"/>
    </row>
    <row r="457" spans="1:33" ht="15.75" x14ac:dyDescent="0.3">
      <c r="A457" s="385"/>
      <c r="B457" s="385"/>
      <c r="C457" s="385"/>
      <c r="D457" s="386"/>
      <c r="E457" s="385"/>
      <c r="F457" s="385"/>
      <c r="G457" s="385"/>
      <c r="H457" s="385"/>
      <c r="I457" s="385"/>
      <c r="J457" s="385"/>
      <c r="K457" s="385"/>
      <c r="L457" s="385"/>
      <c r="M457" s="385"/>
      <c r="N457" s="385"/>
      <c r="O457" s="385"/>
      <c r="P457" s="385"/>
      <c r="Q457" s="385"/>
      <c r="R457" s="385"/>
      <c r="S457" s="385"/>
      <c r="T457" s="385"/>
      <c r="U457" s="385"/>
      <c r="V457" s="385"/>
      <c r="W457" s="385"/>
      <c r="X457" s="385"/>
      <c r="Y457" s="385"/>
      <c r="Z457" s="385"/>
      <c r="AA457" s="385"/>
      <c r="AB457" s="385"/>
      <c r="AC457" s="385"/>
      <c r="AD457" s="385"/>
      <c r="AE457" s="385"/>
      <c r="AF457" s="385"/>
      <c r="AG457" s="385"/>
    </row>
    <row r="458" spans="1:33" ht="15.75" x14ac:dyDescent="0.3">
      <c r="A458" s="385"/>
      <c r="B458" s="385"/>
      <c r="C458" s="385"/>
      <c r="D458" s="386"/>
      <c r="E458" s="385"/>
      <c r="F458" s="385"/>
      <c r="G458" s="385"/>
      <c r="H458" s="385"/>
      <c r="I458" s="385"/>
      <c r="J458" s="385"/>
      <c r="K458" s="385"/>
      <c r="L458" s="385"/>
      <c r="M458" s="385"/>
      <c r="N458" s="385"/>
      <c r="O458" s="385"/>
      <c r="P458" s="385"/>
      <c r="Q458" s="385"/>
      <c r="R458" s="385"/>
      <c r="S458" s="385"/>
      <c r="T458" s="385"/>
      <c r="U458" s="385"/>
      <c r="V458" s="385"/>
      <c r="W458" s="385"/>
      <c r="X458" s="385"/>
      <c r="Y458" s="385"/>
      <c r="Z458" s="385"/>
      <c r="AA458" s="385"/>
      <c r="AB458" s="385"/>
      <c r="AC458" s="385"/>
      <c r="AD458" s="385"/>
      <c r="AE458" s="385"/>
      <c r="AF458" s="385"/>
      <c r="AG458" s="385"/>
    </row>
    <row r="459" spans="1:33" ht="15.75" x14ac:dyDescent="0.3">
      <c r="A459" s="385"/>
      <c r="B459" s="385"/>
      <c r="C459" s="385"/>
      <c r="D459" s="386"/>
      <c r="E459" s="385"/>
      <c r="F459" s="385"/>
      <c r="G459" s="385"/>
      <c r="H459" s="385"/>
      <c r="I459" s="385"/>
      <c r="J459" s="385"/>
      <c r="K459" s="385"/>
      <c r="L459" s="385"/>
      <c r="M459" s="385"/>
      <c r="N459" s="385"/>
      <c r="O459" s="385"/>
      <c r="P459" s="385"/>
      <c r="Q459" s="385"/>
      <c r="R459" s="385"/>
      <c r="S459" s="385"/>
      <c r="T459" s="385"/>
      <c r="U459" s="385"/>
      <c r="V459" s="385"/>
      <c r="W459" s="385"/>
      <c r="X459" s="385"/>
      <c r="Y459" s="385"/>
      <c r="Z459" s="385"/>
      <c r="AA459" s="385"/>
      <c r="AB459" s="385"/>
      <c r="AC459" s="385"/>
      <c r="AD459" s="385"/>
      <c r="AE459" s="385"/>
      <c r="AF459" s="385"/>
      <c r="AG459" s="385"/>
    </row>
    <row r="460" spans="1:33" ht="15.75" x14ac:dyDescent="0.3">
      <c r="A460" s="385"/>
      <c r="B460" s="385"/>
      <c r="C460" s="385"/>
      <c r="D460" s="386"/>
      <c r="E460" s="385"/>
      <c r="F460" s="385"/>
      <c r="G460" s="385"/>
      <c r="H460" s="385"/>
      <c r="I460" s="385"/>
      <c r="J460" s="385"/>
      <c r="K460" s="385"/>
      <c r="L460" s="385"/>
      <c r="M460" s="385"/>
      <c r="N460" s="385"/>
      <c r="O460" s="385"/>
      <c r="P460" s="385"/>
      <c r="Q460" s="385"/>
      <c r="R460" s="385"/>
      <c r="S460" s="385"/>
      <c r="T460" s="385"/>
      <c r="U460" s="385"/>
      <c r="V460" s="385"/>
      <c r="W460" s="385"/>
      <c r="X460" s="385"/>
      <c r="Y460" s="385"/>
      <c r="Z460" s="385"/>
      <c r="AA460" s="385"/>
      <c r="AB460" s="385"/>
      <c r="AC460" s="385"/>
      <c r="AD460" s="385"/>
      <c r="AE460" s="385"/>
      <c r="AF460" s="385"/>
      <c r="AG460" s="385"/>
    </row>
    <row r="461" spans="1:33" ht="15.75" x14ac:dyDescent="0.3">
      <c r="A461" s="385"/>
      <c r="B461" s="385"/>
      <c r="C461" s="385"/>
      <c r="D461" s="386"/>
      <c r="E461" s="385"/>
      <c r="F461" s="385"/>
      <c r="G461" s="385"/>
      <c r="H461" s="385"/>
      <c r="I461" s="385"/>
      <c r="J461" s="385"/>
      <c r="K461" s="385"/>
      <c r="L461" s="385"/>
      <c r="M461" s="385"/>
      <c r="N461" s="385"/>
      <c r="O461" s="385"/>
      <c r="P461" s="385"/>
      <c r="Q461" s="385"/>
      <c r="R461" s="385"/>
      <c r="S461" s="385"/>
      <c r="T461" s="385"/>
      <c r="U461" s="385"/>
      <c r="V461" s="385"/>
      <c r="W461" s="385"/>
      <c r="X461" s="385"/>
      <c r="Y461" s="385"/>
      <c r="Z461" s="385"/>
      <c r="AA461" s="385"/>
      <c r="AB461" s="385"/>
      <c r="AC461" s="385"/>
      <c r="AD461" s="385"/>
      <c r="AE461" s="385"/>
      <c r="AF461" s="385"/>
      <c r="AG461" s="385"/>
    </row>
    <row r="462" spans="1:33" ht="15.75" x14ac:dyDescent="0.3">
      <c r="A462" s="385"/>
      <c r="B462" s="385"/>
      <c r="C462" s="385"/>
      <c r="D462" s="386"/>
      <c r="E462" s="385"/>
      <c r="F462" s="385"/>
      <c r="G462" s="385"/>
      <c r="H462" s="385"/>
      <c r="I462" s="385"/>
      <c r="J462" s="385"/>
      <c r="K462" s="385"/>
      <c r="L462" s="385"/>
      <c r="M462" s="385"/>
      <c r="N462" s="385"/>
      <c r="O462" s="385"/>
      <c r="P462" s="385"/>
      <c r="Q462" s="385"/>
      <c r="R462" s="385"/>
      <c r="S462" s="385"/>
      <c r="T462" s="385"/>
      <c r="U462" s="385"/>
      <c r="V462" s="385"/>
      <c r="W462" s="385"/>
      <c r="X462" s="385"/>
      <c r="Y462" s="385"/>
      <c r="Z462" s="385"/>
      <c r="AA462" s="385"/>
      <c r="AB462" s="385"/>
      <c r="AC462" s="385"/>
      <c r="AD462" s="385"/>
      <c r="AE462" s="385"/>
      <c r="AF462" s="385"/>
      <c r="AG462" s="385"/>
    </row>
    <row r="463" spans="1:33" ht="15.75" x14ac:dyDescent="0.3">
      <c r="A463" s="385"/>
      <c r="B463" s="385"/>
      <c r="C463" s="385"/>
      <c r="D463" s="386"/>
      <c r="E463" s="385"/>
      <c r="F463" s="385"/>
      <c r="G463" s="385"/>
      <c r="H463" s="385"/>
      <c r="I463" s="385"/>
      <c r="J463" s="385"/>
      <c r="K463" s="385"/>
      <c r="L463" s="385"/>
      <c r="M463" s="385"/>
      <c r="N463" s="385"/>
      <c r="O463" s="385"/>
      <c r="P463" s="385"/>
      <c r="Q463" s="385"/>
      <c r="R463" s="385"/>
      <c r="S463" s="385"/>
      <c r="T463" s="385"/>
      <c r="U463" s="385"/>
      <c r="V463" s="385"/>
      <c r="W463" s="385"/>
      <c r="X463" s="385"/>
      <c r="Y463" s="385"/>
      <c r="Z463" s="385"/>
      <c r="AA463" s="385"/>
      <c r="AB463" s="385"/>
      <c r="AC463" s="385"/>
      <c r="AD463" s="385"/>
      <c r="AE463" s="385"/>
      <c r="AF463" s="385"/>
      <c r="AG463" s="385"/>
    </row>
    <row r="464" spans="1:33" ht="15.75" x14ac:dyDescent="0.3">
      <c r="A464" s="385"/>
      <c r="B464" s="385"/>
      <c r="C464" s="385"/>
      <c r="D464" s="386"/>
      <c r="E464" s="385"/>
      <c r="F464" s="385"/>
      <c r="G464" s="385"/>
      <c r="H464" s="385"/>
      <c r="I464" s="385"/>
      <c r="J464" s="385"/>
      <c r="K464" s="385"/>
      <c r="L464" s="385"/>
      <c r="M464" s="385"/>
      <c r="N464" s="385"/>
      <c r="O464" s="385"/>
      <c r="P464" s="385"/>
      <c r="Q464" s="385"/>
      <c r="R464" s="385"/>
      <c r="S464" s="385"/>
      <c r="T464" s="385"/>
      <c r="U464" s="385"/>
      <c r="V464" s="385"/>
      <c r="W464" s="385"/>
      <c r="X464" s="385"/>
      <c r="Y464" s="385"/>
      <c r="Z464" s="385"/>
      <c r="AA464" s="385"/>
      <c r="AB464" s="385"/>
      <c r="AC464" s="385"/>
      <c r="AD464" s="385"/>
      <c r="AE464" s="385"/>
      <c r="AF464" s="385"/>
      <c r="AG464" s="385"/>
    </row>
    <row r="465" spans="1:33" ht="15.75" x14ac:dyDescent="0.3">
      <c r="A465" s="385"/>
      <c r="B465" s="385"/>
      <c r="C465" s="385"/>
      <c r="D465" s="386"/>
      <c r="E465" s="385"/>
      <c r="F465" s="385"/>
      <c r="G465" s="385"/>
      <c r="H465" s="385"/>
      <c r="I465" s="385"/>
      <c r="J465" s="385"/>
      <c r="K465" s="385"/>
      <c r="L465" s="385"/>
      <c r="M465" s="385"/>
      <c r="N465" s="385"/>
      <c r="O465" s="385"/>
      <c r="P465" s="385"/>
      <c r="Q465" s="385"/>
      <c r="R465" s="385"/>
      <c r="S465" s="385"/>
      <c r="T465" s="385"/>
      <c r="U465" s="385"/>
      <c r="V465" s="385"/>
      <c r="W465" s="385"/>
      <c r="X465" s="385"/>
      <c r="Y465" s="385"/>
      <c r="Z465" s="385"/>
      <c r="AA465" s="385"/>
      <c r="AB465" s="385"/>
      <c r="AC465" s="385"/>
      <c r="AD465" s="385"/>
      <c r="AE465" s="385"/>
      <c r="AF465" s="385"/>
      <c r="AG465" s="385"/>
    </row>
    <row r="466" spans="1:33" ht="15.75" x14ac:dyDescent="0.3">
      <c r="A466" s="385"/>
      <c r="B466" s="385"/>
      <c r="C466" s="385"/>
      <c r="D466" s="386"/>
      <c r="E466" s="385"/>
      <c r="F466" s="385"/>
      <c r="G466" s="385"/>
      <c r="H466" s="385"/>
      <c r="I466" s="385"/>
      <c r="J466" s="385"/>
      <c r="K466" s="385"/>
      <c r="L466" s="385"/>
      <c r="M466" s="385"/>
      <c r="N466" s="385"/>
      <c r="O466" s="385"/>
      <c r="P466" s="385"/>
      <c r="Q466" s="385"/>
      <c r="R466" s="385"/>
      <c r="S466" s="385"/>
      <c r="T466" s="385"/>
      <c r="U466" s="385"/>
      <c r="V466" s="385"/>
      <c r="W466" s="385"/>
      <c r="X466" s="385"/>
      <c r="Y466" s="385"/>
      <c r="Z466" s="385"/>
      <c r="AA466" s="385"/>
      <c r="AB466" s="385"/>
      <c r="AC466" s="385"/>
      <c r="AD466" s="385"/>
      <c r="AE466" s="385"/>
      <c r="AF466" s="385"/>
      <c r="AG466" s="385"/>
    </row>
    <row r="467" spans="1:33" ht="15.75" x14ac:dyDescent="0.3">
      <c r="A467" s="385"/>
      <c r="B467" s="385"/>
      <c r="C467" s="385"/>
      <c r="D467" s="386"/>
      <c r="E467" s="385"/>
      <c r="F467" s="385"/>
      <c r="G467" s="385"/>
      <c r="H467" s="385"/>
      <c r="I467" s="385"/>
      <c r="J467" s="385"/>
      <c r="K467" s="385"/>
      <c r="L467" s="385"/>
      <c r="M467" s="385"/>
      <c r="N467" s="385"/>
      <c r="O467" s="385"/>
      <c r="P467" s="385"/>
      <c r="Q467" s="385"/>
      <c r="R467" s="385"/>
      <c r="S467" s="385"/>
      <c r="T467" s="385"/>
      <c r="U467" s="385"/>
      <c r="V467" s="385"/>
      <c r="W467" s="385"/>
      <c r="X467" s="385"/>
      <c r="Y467" s="385"/>
      <c r="Z467" s="385"/>
      <c r="AA467" s="385"/>
      <c r="AB467" s="385"/>
      <c r="AC467" s="385"/>
      <c r="AD467" s="385"/>
      <c r="AE467" s="385"/>
      <c r="AF467" s="385"/>
      <c r="AG467" s="385"/>
    </row>
    <row r="468" spans="1:33" ht="15.75" x14ac:dyDescent="0.3">
      <c r="A468" s="385"/>
      <c r="B468" s="385"/>
      <c r="C468" s="385"/>
      <c r="D468" s="386"/>
      <c r="E468" s="385"/>
      <c r="F468" s="385"/>
      <c r="G468" s="385"/>
      <c r="H468" s="385"/>
      <c r="I468" s="385"/>
      <c r="J468" s="385"/>
      <c r="K468" s="385"/>
      <c r="L468" s="385"/>
      <c r="M468" s="385"/>
      <c r="N468" s="385"/>
      <c r="O468" s="385"/>
      <c r="P468" s="385"/>
      <c r="Q468" s="385"/>
      <c r="R468" s="385"/>
      <c r="S468" s="385"/>
      <c r="T468" s="385"/>
      <c r="U468" s="385"/>
      <c r="V468" s="385"/>
      <c r="W468" s="385"/>
      <c r="X468" s="385"/>
      <c r="Y468" s="385"/>
      <c r="Z468" s="385"/>
      <c r="AA468" s="385"/>
      <c r="AB468" s="385"/>
      <c r="AC468" s="385"/>
      <c r="AD468" s="385"/>
      <c r="AE468" s="385"/>
      <c r="AF468" s="385"/>
      <c r="AG468" s="385"/>
    </row>
    <row r="469" spans="1:33" ht="15.75" x14ac:dyDescent="0.3">
      <c r="A469" s="385"/>
      <c r="B469" s="385"/>
      <c r="C469" s="385"/>
      <c r="D469" s="386"/>
      <c r="E469" s="385"/>
      <c r="F469" s="385"/>
      <c r="G469" s="385"/>
      <c r="H469" s="385"/>
      <c r="I469" s="385"/>
      <c r="J469" s="385"/>
      <c r="K469" s="385"/>
      <c r="L469" s="385"/>
      <c r="M469" s="385"/>
      <c r="N469" s="385"/>
      <c r="O469" s="385"/>
      <c r="P469" s="385"/>
      <c r="Q469" s="385"/>
      <c r="R469" s="385"/>
      <c r="S469" s="385"/>
      <c r="T469" s="385"/>
      <c r="U469" s="385"/>
      <c r="V469" s="385"/>
      <c r="W469" s="385"/>
      <c r="X469" s="385"/>
      <c r="Y469" s="385"/>
      <c r="Z469" s="385"/>
      <c r="AA469" s="385"/>
      <c r="AB469" s="385"/>
      <c r="AC469" s="385"/>
      <c r="AD469" s="385"/>
      <c r="AE469" s="385"/>
      <c r="AF469" s="385"/>
      <c r="AG469" s="385"/>
    </row>
    <row r="470" spans="1:33" ht="15.75" x14ac:dyDescent="0.3">
      <c r="A470" s="385"/>
      <c r="B470" s="385"/>
      <c r="C470" s="385"/>
      <c r="D470" s="386"/>
      <c r="E470" s="385"/>
      <c r="F470" s="385"/>
      <c r="G470" s="385"/>
      <c r="H470" s="385"/>
      <c r="I470" s="385"/>
      <c r="J470" s="385"/>
      <c r="K470" s="385"/>
      <c r="L470" s="385"/>
      <c r="M470" s="385"/>
      <c r="N470" s="385"/>
      <c r="O470" s="385"/>
      <c r="P470" s="385"/>
      <c r="Q470" s="385"/>
      <c r="R470" s="385"/>
      <c r="S470" s="385"/>
      <c r="T470" s="385"/>
      <c r="U470" s="385"/>
      <c r="V470" s="385"/>
      <c r="W470" s="385"/>
      <c r="X470" s="385"/>
      <c r="Y470" s="385"/>
      <c r="Z470" s="385"/>
      <c r="AA470" s="385"/>
      <c r="AB470" s="385"/>
      <c r="AC470" s="385"/>
      <c r="AD470" s="385"/>
      <c r="AE470" s="385"/>
      <c r="AF470" s="385"/>
      <c r="AG470" s="385"/>
    </row>
    <row r="471" spans="1:33" ht="15.75" x14ac:dyDescent="0.3">
      <c r="A471" s="385"/>
      <c r="B471" s="385"/>
      <c r="C471" s="385"/>
      <c r="D471" s="386"/>
      <c r="E471" s="385"/>
      <c r="F471" s="385"/>
      <c r="G471" s="385"/>
      <c r="H471" s="385"/>
      <c r="I471" s="385"/>
      <c r="J471" s="385"/>
      <c r="K471" s="385"/>
      <c r="L471" s="385"/>
      <c r="M471" s="385"/>
      <c r="N471" s="385"/>
      <c r="O471" s="385"/>
      <c r="P471" s="385"/>
      <c r="Q471" s="385"/>
      <c r="R471" s="385"/>
      <c r="S471" s="385"/>
      <c r="T471" s="385"/>
      <c r="U471" s="385"/>
      <c r="V471" s="385"/>
      <c r="W471" s="385"/>
      <c r="X471" s="385"/>
      <c r="Y471" s="385"/>
      <c r="Z471" s="385"/>
      <c r="AA471" s="385"/>
      <c r="AB471" s="385"/>
      <c r="AC471" s="385"/>
      <c r="AD471" s="385"/>
      <c r="AE471" s="385"/>
      <c r="AF471" s="385"/>
      <c r="AG471" s="385"/>
    </row>
    <row r="472" spans="1:33" ht="15.75" x14ac:dyDescent="0.3">
      <c r="A472" s="385"/>
      <c r="B472" s="385"/>
      <c r="C472" s="385"/>
      <c r="D472" s="386"/>
      <c r="E472" s="385"/>
      <c r="F472" s="385"/>
      <c r="G472" s="385"/>
      <c r="H472" s="385"/>
      <c r="I472" s="385"/>
      <c r="J472" s="385"/>
      <c r="K472" s="385"/>
      <c r="L472" s="385"/>
      <c r="M472" s="385"/>
      <c r="N472" s="385"/>
      <c r="O472" s="385"/>
      <c r="P472" s="385"/>
      <c r="Q472" s="385"/>
      <c r="R472" s="385"/>
      <c r="S472" s="385"/>
      <c r="T472" s="385"/>
      <c r="U472" s="385"/>
      <c r="V472" s="385"/>
      <c r="W472" s="385"/>
      <c r="X472" s="385"/>
      <c r="Y472" s="385"/>
      <c r="Z472" s="385"/>
      <c r="AA472" s="385"/>
      <c r="AB472" s="385"/>
      <c r="AC472" s="385"/>
      <c r="AD472" s="385"/>
      <c r="AE472" s="385"/>
      <c r="AF472" s="385"/>
      <c r="AG472" s="385"/>
    </row>
    <row r="473" spans="1:33" ht="15.75" x14ac:dyDescent="0.3">
      <c r="A473" s="385"/>
      <c r="B473" s="385"/>
      <c r="C473" s="385"/>
      <c r="D473" s="386"/>
      <c r="E473" s="385"/>
      <c r="F473" s="385"/>
      <c r="G473" s="385"/>
      <c r="H473" s="385"/>
      <c r="I473" s="385"/>
      <c r="J473" s="385"/>
      <c r="K473" s="385"/>
      <c r="L473" s="385"/>
      <c r="M473" s="385"/>
      <c r="N473" s="385"/>
      <c r="O473" s="385"/>
      <c r="P473" s="385"/>
      <c r="Q473" s="385"/>
      <c r="R473" s="385"/>
      <c r="S473" s="385"/>
      <c r="T473" s="385"/>
      <c r="U473" s="385"/>
      <c r="V473" s="385"/>
      <c r="W473" s="385"/>
      <c r="X473" s="385"/>
      <c r="Y473" s="385"/>
      <c r="Z473" s="385"/>
      <c r="AA473" s="385"/>
      <c r="AB473" s="385"/>
      <c r="AC473" s="385"/>
      <c r="AD473" s="385"/>
      <c r="AE473" s="385"/>
      <c r="AF473" s="385"/>
      <c r="AG473" s="385"/>
    </row>
    <row r="474" spans="1:33" ht="15.75" x14ac:dyDescent="0.3">
      <c r="A474" s="385"/>
      <c r="B474" s="385"/>
      <c r="C474" s="385"/>
      <c r="D474" s="386"/>
      <c r="E474" s="385"/>
      <c r="F474" s="385"/>
      <c r="G474" s="385"/>
      <c r="H474" s="385"/>
      <c r="I474" s="385"/>
      <c r="J474" s="385"/>
      <c r="K474" s="385"/>
      <c r="L474" s="385"/>
      <c r="M474" s="385"/>
      <c r="N474" s="385"/>
      <c r="O474" s="385"/>
      <c r="P474" s="385"/>
      <c r="Q474" s="385"/>
      <c r="R474" s="385"/>
      <c r="S474" s="385"/>
      <c r="T474" s="385"/>
      <c r="U474" s="385"/>
      <c r="V474" s="385"/>
      <c r="W474" s="385"/>
      <c r="X474" s="385"/>
      <c r="Y474" s="385"/>
      <c r="Z474" s="385"/>
      <c r="AA474" s="385"/>
      <c r="AB474" s="385"/>
      <c r="AC474" s="385"/>
      <c r="AD474" s="385"/>
      <c r="AE474" s="385"/>
      <c r="AF474" s="385"/>
      <c r="AG474" s="385"/>
    </row>
    <row r="475" spans="1:33" ht="15.75" x14ac:dyDescent="0.3">
      <c r="A475" s="385"/>
      <c r="B475" s="385"/>
      <c r="C475" s="385"/>
      <c r="D475" s="386"/>
      <c r="E475" s="385"/>
      <c r="F475" s="385"/>
      <c r="G475" s="385"/>
      <c r="H475" s="385"/>
      <c r="I475" s="385"/>
      <c r="J475" s="385"/>
      <c r="K475" s="385"/>
      <c r="L475" s="385"/>
      <c r="M475" s="385"/>
      <c r="N475" s="385"/>
      <c r="O475" s="385"/>
      <c r="P475" s="385"/>
      <c r="Q475" s="385"/>
      <c r="R475" s="385"/>
      <c r="S475" s="385"/>
      <c r="T475" s="385"/>
      <c r="U475" s="385"/>
      <c r="V475" s="385"/>
      <c r="W475" s="385"/>
      <c r="X475" s="385"/>
      <c r="Y475" s="385"/>
      <c r="Z475" s="385"/>
      <c r="AA475" s="385"/>
      <c r="AB475" s="385"/>
      <c r="AC475" s="385"/>
      <c r="AD475" s="385"/>
      <c r="AE475" s="385"/>
      <c r="AF475" s="385"/>
      <c r="AG475" s="385"/>
    </row>
    <row r="476" spans="1:33" ht="15.75" x14ac:dyDescent="0.3">
      <c r="A476" s="385"/>
      <c r="B476" s="385"/>
      <c r="C476" s="385"/>
      <c r="D476" s="386"/>
      <c r="E476" s="385"/>
      <c r="F476" s="385"/>
      <c r="G476" s="385"/>
      <c r="H476" s="385"/>
      <c r="I476" s="385"/>
      <c r="J476" s="385"/>
      <c r="K476" s="385"/>
      <c r="L476" s="385"/>
      <c r="M476" s="385"/>
      <c r="N476" s="385"/>
      <c r="O476" s="385"/>
      <c r="P476" s="385"/>
      <c r="Q476" s="385"/>
      <c r="R476" s="385"/>
      <c r="S476" s="385"/>
      <c r="T476" s="385"/>
      <c r="U476" s="385"/>
      <c r="V476" s="385"/>
      <c r="W476" s="385"/>
      <c r="X476" s="385"/>
      <c r="Y476" s="385"/>
      <c r="Z476" s="385"/>
      <c r="AA476" s="385"/>
      <c r="AB476" s="385"/>
      <c r="AC476" s="385"/>
      <c r="AD476" s="385"/>
      <c r="AE476" s="385"/>
      <c r="AF476" s="385"/>
      <c r="AG476" s="385"/>
    </row>
    <row r="477" spans="1:33" ht="15.75" x14ac:dyDescent="0.3">
      <c r="A477" s="385"/>
      <c r="B477" s="385"/>
      <c r="C477" s="385"/>
      <c r="D477" s="386"/>
      <c r="E477" s="385"/>
      <c r="F477" s="385"/>
      <c r="G477" s="385"/>
      <c r="H477" s="385"/>
      <c r="I477" s="385"/>
      <c r="J477" s="385"/>
      <c r="K477" s="385"/>
      <c r="L477" s="385"/>
      <c r="M477" s="385"/>
      <c r="N477" s="385"/>
      <c r="O477" s="385"/>
      <c r="P477" s="385"/>
      <c r="Q477" s="385"/>
      <c r="R477" s="385"/>
      <c r="S477" s="385"/>
      <c r="T477" s="385"/>
      <c r="U477" s="385"/>
      <c r="V477" s="385"/>
      <c r="W477" s="385"/>
      <c r="X477" s="385"/>
      <c r="Y477" s="385"/>
      <c r="Z477" s="385"/>
      <c r="AA477" s="385"/>
      <c r="AB477" s="385"/>
      <c r="AC477" s="385"/>
      <c r="AD477" s="385"/>
      <c r="AE477" s="385"/>
      <c r="AF477" s="385"/>
      <c r="AG477" s="385"/>
    </row>
    <row r="478" spans="1:33" ht="15.75" x14ac:dyDescent="0.3">
      <c r="A478" s="385"/>
      <c r="B478" s="385"/>
      <c r="C478" s="385"/>
      <c r="D478" s="386"/>
      <c r="E478" s="385"/>
      <c r="F478" s="385"/>
      <c r="G478" s="385"/>
      <c r="H478" s="385"/>
      <c r="I478" s="385"/>
      <c r="J478" s="385"/>
      <c r="K478" s="385"/>
      <c r="L478" s="385"/>
      <c r="M478" s="385"/>
      <c r="N478" s="385"/>
      <c r="O478" s="385"/>
      <c r="P478" s="385"/>
      <c r="Q478" s="385"/>
      <c r="R478" s="385"/>
      <c r="S478" s="385"/>
      <c r="T478" s="385"/>
      <c r="U478" s="385"/>
      <c r="V478" s="385"/>
      <c r="W478" s="385"/>
      <c r="X478" s="385"/>
      <c r="Y478" s="385"/>
      <c r="Z478" s="385"/>
      <c r="AA478" s="385"/>
      <c r="AB478" s="385"/>
      <c r="AC478" s="385"/>
      <c r="AD478" s="385"/>
      <c r="AE478" s="385"/>
      <c r="AF478" s="385"/>
      <c r="AG478" s="385"/>
    </row>
    <row r="479" spans="1:33" ht="15.75" x14ac:dyDescent="0.3">
      <c r="A479" s="385"/>
      <c r="B479" s="385"/>
      <c r="C479" s="385"/>
      <c r="D479" s="386"/>
      <c r="E479" s="385"/>
      <c r="F479" s="385"/>
      <c r="G479" s="385"/>
      <c r="H479" s="385"/>
      <c r="I479" s="385"/>
      <c r="J479" s="385"/>
      <c r="K479" s="385"/>
      <c r="L479" s="385"/>
      <c r="M479" s="385"/>
      <c r="N479" s="385"/>
      <c r="O479" s="385"/>
      <c r="P479" s="385"/>
      <c r="Q479" s="385"/>
      <c r="R479" s="385"/>
      <c r="S479" s="385"/>
      <c r="T479" s="385"/>
      <c r="U479" s="385"/>
      <c r="V479" s="385"/>
      <c r="W479" s="385"/>
      <c r="X479" s="385"/>
      <c r="Y479" s="385"/>
      <c r="Z479" s="385"/>
      <c r="AA479" s="385"/>
      <c r="AB479" s="385"/>
      <c r="AC479" s="385"/>
      <c r="AD479" s="385"/>
      <c r="AE479" s="385"/>
      <c r="AF479" s="385"/>
      <c r="AG479" s="385"/>
    </row>
    <row r="480" spans="1:33" ht="15.75" x14ac:dyDescent="0.3">
      <c r="A480" s="385"/>
      <c r="B480" s="385"/>
      <c r="C480" s="385"/>
      <c r="D480" s="386"/>
      <c r="E480" s="385"/>
      <c r="F480" s="385"/>
      <c r="G480" s="385"/>
      <c r="H480" s="385"/>
      <c r="I480" s="385"/>
      <c r="J480" s="385"/>
      <c r="K480" s="385"/>
      <c r="L480" s="385"/>
      <c r="M480" s="385"/>
      <c r="N480" s="385"/>
      <c r="O480" s="385"/>
      <c r="P480" s="385"/>
      <c r="Q480" s="385"/>
      <c r="R480" s="385"/>
      <c r="S480" s="385"/>
      <c r="T480" s="385"/>
      <c r="U480" s="385"/>
      <c r="V480" s="385"/>
      <c r="W480" s="385"/>
      <c r="X480" s="385"/>
      <c r="Y480" s="385"/>
      <c r="Z480" s="385"/>
      <c r="AA480" s="385"/>
      <c r="AB480" s="385"/>
      <c r="AC480" s="385"/>
      <c r="AD480" s="385"/>
      <c r="AE480" s="385"/>
      <c r="AF480" s="385"/>
      <c r="AG480" s="385"/>
    </row>
    <row r="481" spans="1:33" ht="15.75" x14ac:dyDescent="0.3">
      <c r="A481" s="385"/>
      <c r="B481" s="385"/>
      <c r="C481" s="385"/>
      <c r="D481" s="386"/>
      <c r="E481" s="385"/>
      <c r="F481" s="385"/>
      <c r="G481" s="385"/>
      <c r="H481" s="385"/>
      <c r="I481" s="385"/>
      <c r="J481" s="385"/>
      <c r="K481" s="385"/>
      <c r="L481" s="385"/>
      <c r="M481" s="385"/>
      <c r="N481" s="385"/>
      <c r="O481" s="385"/>
      <c r="P481" s="385"/>
      <c r="Q481" s="385"/>
      <c r="R481" s="385"/>
      <c r="S481" s="385"/>
      <c r="T481" s="385"/>
      <c r="U481" s="385"/>
      <c r="V481" s="385"/>
      <c r="W481" s="385"/>
      <c r="X481" s="385"/>
      <c r="Y481" s="385"/>
      <c r="Z481" s="385"/>
      <c r="AA481" s="385"/>
      <c r="AB481" s="385"/>
      <c r="AC481" s="385"/>
      <c r="AD481" s="385"/>
      <c r="AE481" s="385"/>
      <c r="AF481" s="385"/>
      <c r="AG481" s="385"/>
    </row>
    <row r="482" spans="1:33" ht="15.75" x14ac:dyDescent="0.3">
      <c r="A482" s="385"/>
      <c r="B482" s="385"/>
      <c r="C482" s="385"/>
      <c r="D482" s="386"/>
      <c r="E482" s="385"/>
      <c r="F482" s="385"/>
      <c r="G482" s="385"/>
      <c r="H482" s="385"/>
      <c r="I482" s="385"/>
      <c r="J482" s="385"/>
      <c r="K482" s="385"/>
      <c r="L482" s="385"/>
      <c r="M482" s="385"/>
      <c r="N482" s="385"/>
      <c r="O482" s="385"/>
      <c r="P482" s="385"/>
      <c r="Q482" s="385"/>
      <c r="R482" s="385"/>
      <c r="S482" s="385"/>
      <c r="T482" s="385"/>
      <c r="U482" s="385"/>
      <c r="V482" s="385"/>
      <c r="W482" s="385"/>
      <c r="X482" s="385"/>
      <c r="Y482" s="385"/>
      <c r="Z482" s="385"/>
      <c r="AA482" s="385"/>
      <c r="AB482" s="385"/>
      <c r="AC482" s="385"/>
      <c r="AD482" s="385"/>
      <c r="AE482" s="385"/>
      <c r="AF482" s="385"/>
      <c r="AG482" s="385"/>
    </row>
    <row r="483" spans="1:33" ht="15.75" x14ac:dyDescent="0.3">
      <c r="A483" s="385"/>
      <c r="B483" s="385"/>
      <c r="C483" s="385"/>
      <c r="D483" s="386"/>
      <c r="E483" s="385"/>
      <c r="F483" s="385"/>
      <c r="G483" s="385"/>
      <c r="H483" s="385"/>
      <c r="I483" s="385"/>
      <c r="J483" s="385"/>
      <c r="K483" s="385"/>
      <c r="L483" s="385"/>
      <c r="M483" s="385"/>
      <c r="N483" s="385"/>
      <c r="O483" s="385"/>
      <c r="P483" s="385"/>
      <c r="Q483" s="385"/>
      <c r="R483" s="385"/>
      <c r="S483" s="385"/>
      <c r="T483" s="385"/>
      <c r="U483" s="385"/>
      <c r="V483" s="385"/>
      <c r="W483" s="385"/>
      <c r="X483" s="385"/>
      <c r="Y483" s="385"/>
      <c r="Z483" s="385"/>
      <c r="AA483" s="385"/>
      <c r="AB483" s="385"/>
      <c r="AC483" s="385"/>
      <c r="AD483" s="385"/>
      <c r="AE483" s="385"/>
      <c r="AF483" s="385"/>
      <c r="AG483" s="385"/>
    </row>
    <row r="484" spans="1:33" ht="15.75" x14ac:dyDescent="0.3">
      <c r="A484" s="385"/>
      <c r="B484" s="385"/>
      <c r="C484" s="385"/>
      <c r="D484" s="386"/>
      <c r="E484" s="385"/>
      <c r="F484" s="385"/>
      <c r="G484" s="385"/>
      <c r="H484" s="385"/>
      <c r="I484" s="385"/>
      <c r="J484" s="385"/>
      <c r="K484" s="385"/>
      <c r="L484" s="385"/>
      <c r="M484" s="385"/>
      <c r="N484" s="385"/>
      <c r="O484" s="385"/>
      <c r="P484" s="385"/>
      <c r="Q484" s="385"/>
      <c r="R484" s="385"/>
      <c r="S484" s="385"/>
      <c r="T484" s="385"/>
      <c r="U484" s="385"/>
      <c r="V484" s="385"/>
      <c r="W484" s="385"/>
      <c r="X484" s="385"/>
      <c r="Y484" s="385"/>
      <c r="Z484" s="385"/>
      <c r="AA484" s="385"/>
      <c r="AB484" s="385"/>
      <c r="AC484" s="385"/>
      <c r="AD484" s="385"/>
      <c r="AE484" s="385"/>
      <c r="AF484" s="385"/>
      <c r="AG484" s="385"/>
    </row>
    <row r="485" spans="1:33" ht="15.75" x14ac:dyDescent="0.3">
      <c r="A485" s="385"/>
      <c r="B485" s="385"/>
      <c r="C485" s="385"/>
      <c r="D485" s="386"/>
      <c r="E485" s="385"/>
      <c r="F485" s="385"/>
      <c r="G485" s="385"/>
      <c r="H485" s="385"/>
      <c r="I485" s="385"/>
      <c r="J485" s="385"/>
      <c r="K485" s="385"/>
      <c r="L485" s="385"/>
      <c r="M485" s="385"/>
      <c r="N485" s="385"/>
      <c r="O485" s="385"/>
      <c r="P485" s="385"/>
      <c r="Q485" s="385"/>
      <c r="R485" s="385"/>
      <c r="S485" s="385"/>
      <c r="T485" s="385"/>
      <c r="U485" s="385"/>
      <c r="V485" s="385"/>
      <c r="W485" s="385"/>
      <c r="X485" s="385"/>
      <c r="Y485" s="385"/>
      <c r="Z485" s="385"/>
      <c r="AA485" s="385"/>
      <c r="AB485" s="385"/>
      <c r="AC485" s="385"/>
      <c r="AD485" s="385"/>
      <c r="AE485" s="385"/>
      <c r="AF485" s="385"/>
      <c r="AG485" s="385"/>
    </row>
    <row r="486" spans="1:33" ht="15.75" x14ac:dyDescent="0.3">
      <c r="A486" s="385"/>
      <c r="B486" s="385"/>
      <c r="C486" s="385"/>
      <c r="D486" s="386"/>
      <c r="E486" s="385"/>
      <c r="F486" s="385"/>
      <c r="G486" s="385"/>
      <c r="H486" s="385"/>
      <c r="I486" s="385"/>
      <c r="J486" s="385"/>
      <c r="K486" s="385"/>
      <c r="L486" s="385"/>
      <c r="M486" s="385"/>
      <c r="N486" s="385"/>
      <c r="O486" s="385"/>
      <c r="P486" s="385"/>
      <c r="Q486" s="385"/>
      <c r="R486" s="385"/>
      <c r="S486" s="385"/>
      <c r="T486" s="385"/>
      <c r="U486" s="385"/>
      <c r="V486" s="385"/>
      <c r="W486" s="385"/>
      <c r="X486" s="385"/>
      <c r="Y486" s="385"/>
      <c r="Z486" s="385"/>
      <c r="AA486" s="385"/>
      <c r="AB486" s="385"/>
      <c r="AC486" s="385"/>
      <c r="AD486" s="385"/>
      <c r="AE486" s="385"/>
      <c r="AF486" s="385"/>
      <c r="AG486" s="385"/>
    </row>
    <row r="487" spans="1:33" ht="15.75" x14ac:dyDescent="0.3">
      <c r="A487" s="385"/>
      <c r="B487" s="385"/>
      <c r="C487" s="385"/>
      <c r="D487" s="386"/>
      <c r="E487" s="385"/>
      <c r="F487" s="385"/>
      <c r="G487" s="385"/>
      <c r="H487" s="385"/>
      <c r="I487" s="385"/>
      <c r="J487" s="385"/>
      <c r="K487" s="385"/>
      <c r="L487" s="385"/>
      <c r="M487" s="385"/>
      <c r="N487" s="385"/>
      <c r="O487" s="385"/>
      <c r="P487" s="385"/>
      <c r="Q487" s="385"/>
      <c r="R487" s="385"/>
      <c r="S487" s="385"/>
      <c r="T487" s="385"/>
      <c r="U487" s="385"/>
      <c r="V487" s="385"/>
      <c r="W487" s="385"/>
      <c r="X487" s="385"/>
      <c r="Y487" s="385"/>
      <c r="Z487" s="385"/>
      <c r="AA487" s="385"/>
      <c r="AB487" s="385"/>
      <c r="AC487" s="385"/>
      <c r="AD487" s="385"/>
      <c r="AE487" s="385"/>
      <c r="AF487" s="385"/>
      <c r="AG487" s="385"/>
    </row>
    <row r="488" spans="1:33" ht="15.75" x14ac:dyDescent="0.3">
      <c r="A488" s="385"/>
      <c r="B488" s="385"/>
      <c r="C488" s="385"/>
      <c r="D488" s="386"/>
      <c r="E488" s="385"/>
      <c r="F488" s="385"/>
      <c r="G488" s="385"/>
      <c r="H488" s="385"/>
      <c r="I488" s="385"/>
      <c r="J488" s="385"/>
      <c r="K488" s="385"/>
      <c r="L488" s="385"/>
      <c r="M488" s="385"/>
      <c r="N488" s="385"/>
      <c r="O488" s="385"/>
      <c r="P488" s="385"/>
      <c r="Q488" s="385"/>
      <c r="R488" s="385"/>
      <c r="S488" s="385"/>
      <c r="T488" s="385"/>
      <c r="U488" s="385"/>
      <c r="V488" s="385"/>
      <c r="W488" s="385"/>
      <c r="X488" s="385"/>
      <c r="Y488" s="385"/>
      <c r="Z488" s="385"/>
      <c r="AA488" s="385"/>
      <c r="AB488" s="385"/>
      <c r="AC488" s="385"/>
      <c r="AD488" s="385"/>
      <c r="AE488" s="385"/>
      <c r="AF488" s="385"/>
      <c r="AG488" s="385"/>
    </row>
    <row r="489" spans="1:33" ht="15.75" x14ac:dyDescent="0.3">
      <c r="A489" s="385"/>
      <c r="B489" s="385"/>
      <c r="C489" s="385"/>
      <c r="D489" s="386"/>
      <c r="E489" s="385"/>
      <c r="F489" s="385"/>
      <c r="G489" s="385"/>
      <c r="H489" s="385"/>
      <c r="I489" s="385"/>
      <c r="J489" s="385"/>
      <c r="K489" s="385"/>
      <c r="L489" s="385"/>
      <c r="M489" s="385"/>
      <c r="N489" s="385"/>
      <c r="O489" s="385"/>
      <c r="P489" s="385"/>
      <c r="Q489" s="385"/>
      <c r="R489" s="385"/>
      <c r="S489" s="385"/>
      <c r="T489" s="385"/>
      <c r="U489" s="385"/>
      <c r="V489" s="385"/>
      <c r="W489" s="385"/>
      <c r="X489" s="385"/>
      <c r="Y489" s="385"/>
      <c r="Z489" s="385"/>
      <c r="AA489" s="385"/>
      <c r="AB489" s="385"/>
      <c r="AC489" s="385"/>
      <c r="AD489" s="385"/>
      <c r="AE489" s="385"/>
      <c r="AF489" s="385"/>
      <c r="AG489" s="385"/>
    </row>
    <row r="490" spans="1:33" ht="15.75" x14ac:dyDescent="0.3">
      <c r="A490" s="385"/>
      <c r="B490" s="385"/>
      <c r="C490" s="385"/>
      <c r="D490" s="386"/>
      <c r="E490" s="385"/>
      <c r="F490" s="385"/>
      <c r="G490" s="385"/>
      <c r="H490" s="385"/>
      <c r="I490" s="385"/>
      <c r="J490" s="385"/>
      <c r="K490" s="385"/>
      <c r="L490" s="385"/>
      <c r="M490" s="385"/>
      <c r="N490" s="385"/>
      <c r="O490" s="385"/>
      <c r="P490" s="385"/>
      <c r="Q490" s="385"/>
      <c r="R490" s="385"/>
      <c r="S490" s="385"/>
      <c r="T490" s="385"/>
      <c r="U490" s="385"/>
      <c r="V490" s="385"/>
      <c r="W490" s="385"/>
      <c r="X490" s="385"/>
      <c r="Y490" s="385"/>
      <c r="Z490" s="385"/>
      <c r="AA490" s="385"/>
      <c r="AB490" s="385"/>
      <c r="AC490" s="385"/>
      <c r="AD490" s="385"/>
      <c r="AE490" s="385"/>
      <c r="AF490" s="385"/>
      <c r="AG490" s="385"/>
    </row>
    <row r="491" spans="1:33" ht="15.75" x14ac:dyDescent="0.3">
      <c r="A491" s="385"/>
      <c r="B491" s="385"/>
      <c r="C491" s="385"/>
      <c r="D491" s="386"/>
      <c r="E491" s="385"/>
      <c r="F491" s="385"/>
      <c r="G491" s="385"/>
      <c r="H491" s="385"/>
      <c r="I491" s="385"/>
      <c r="J491" s="385"/>
      <c r="K491" s="385"/>
      <c r="L491" s="385"/>
      <c r="M491" s="385"/>
      <c r="N491" s="385"/>
      <c r="O491" s="385"/>
      <c r="P491" s="385"/>
      <c r="Q491" s="385"/>
      <c r="R491" s="385"/>
      <c r="S491" s="385"/>
      <c r="T491" s="385"/>
      <c r="U491" s="385"/>
      <c r="V491" s="385"/>
      <c r="W491" s="385"/>
      <c r="X491" s="385"/>
      <c r="Y491" s="385"/>
      <c r="Z491" s="385"/>
      <c r="AA491" s="385"/>
      <c r="AB491" s="385"/>
      <c r="AC491" s="385"/>
      <c r="AD491" s="385"/>
      <c r="AE491" s="385"/>
      <c r="AF491" s="385"/>
      <c r="AG491" s="385"/>
    </row>
    <row r="492" spans="1:33" ht="15.75" x14ac:dyDescent="0.3">
      <c r="A492" s="385"/>
      <c r="B492" s="385"/>
      <c r="C492" s="385"/>
      <c r="D492" s="386"/>
      <c r="E492" s="385"/>
      <c r="F492" s="385"/>
      <c r="G492" s="385"/>
      <c r="H492" s="385"/>
      <c r="I492" s="385"/>
      <c r="J492" s="385"/>
      <c r="K492" s="385"/>
      <c r="L492" s="385"/>
      <c r="M492" s="385"/>
      <c r="N492" s="385"/>
      <c r="O492" s="385"/>
      <c r="P492" s="385"/>
      <c r="Q492" s="385"/>
      <c r="R492" s="385"/>
      <c r="S492" s="385"/>
      <c r="T492" s="385"/>
      <c r="U492" s="385"/>
      <c r="V492" s="385"/>
      <c r="W492" s="385"/>
      <c r="X492" s="385"/>
      <c r="Y492" s="385"/>
      <c r="Z492" s="385"/>
      <c r="AA492" s="385"/>
      <c r="AB492" s="385"/>
      <c r="AC492" s="385"/>
      <c r="AD492" s="385"/>
      <c r="AE492" s="385"/>
      <c r="AF492" s="385"/>
      <c r="AG492" s="385"/>
    </row>
    <row r="493" spans="1:33" ht="15.75" x14ac:dyDescent="0.3">
      <c r="A493" s="385"/>
      <c r="B493" s="385"/>
      <c r="C493" s="385"/>
      <c r="D493" s="386"/>
      <c r="E493" s="385"/>
      <c r="F493" s="385"/>
      <c r="G493" s="385"/>
      <c r="H493" s="385"/>
      <c r="I493" s="385"/>
      <c r="J493" s="385"/>
      <c r="K493" s="385"/>
      <c r="L493" s="385"/>
      <c r="M493" s="385"/>
      <c r="N493" s="385"/>
      <c r="O493" s="385"/>
      <c r="P493" s="385"/>
      <c r="Q493" s="385"/>
      <c r="R493" s="385"/>
      <c r="S493" s="385"/>
      <c r="T493" s="385"/>
      <c r="U493" s="385"/>
      <c r="V493" s="385"/>
      <c r="W493" s="385"/>
      <c r="X493" s="385"/>
      <c r="Y493" s="385"/>
      <c r="Z493" s="385"/>
      <c r="AA493" s="385"/>
      <c r="AB493" s="385"/>
      <c r="AC493" s="385"/>
      <c r="AD493" s="385"/>
      <c r="AE493" s="385"/>
      <c r="AF493" s="385"/>
      <c r="AG493" s="385"/>
    </row>
    <row r="494" spans="1:33" ht="15.75" x14ac:dyDescent="0.3">
      <c r="A494" s="385"/>
      <c r="B494" s="385"/>
      <c r="C494" s="385"/>
      <c r="D494" s="386"/>
      <c r="E494" s="385"/>
      <c r="F494" s="385"/>
      <c r="G494" s="385"/>
      <c r="H494" s="385"/>
      <c r="I494" s="385"/>
      <c r="J494" s="385"/>
      <c r="K494" s="385"/>
      <c r="L494" s="385"/>
      <c r="M494" s="385"/>
      <c r="N494" s="385"/>
      <c r="O494" s="385"/>
      <c r="P494" s="385"/>
      <c r="Q494" s="385"/>
      <c r="R494" s="385"/>
      <c r="S494" s="385"/>
      <c r="T494" s="385"/>
      <c r="U494" s="385"/>
      <c r="V494" s="385"/>
      <c r="W494" s="385"/>
      <c r="X494" s="385"/>
      <c r="Y494" s="385"/>
      <c r="Z494" s="385"/>
      <c r="AA494" s="385"/>
      <c r="AB494" s="385"/>
      <c r="AC494" s="385"/>
      <c r="AD494" s="385"/>
      <c r="AE494" s="385"/>
      <c r="AF494" s="385"/>
      <c r="AG494" s="385"/>
    </row>
    <row r="495" spans="1:33" ht="15.75" x14ac:dyDescent="0.3">
      <c r="A495" s="385"/>
      <c r="B495" s="385"/>
      <c r="C495" s="385"/>
      <c r="D495" s="386"/>
      <c r="E495" s="385"/>
      <c r="F495" s="385"/>
      <c r="G495" s="385"/>
      <c r="H495" s="385"/>
      <c r="I495" s="385"/>
      <c r="J495" s="385"/>
      <c r="K495" s="385"/>
      <c r="L495" s="385"/>
      <c r="M495" s="385"/>
      <c r="N495" s="385"/>
      <c r="O495" s="385"/>
      <c r="P495" s="385"/>
      <c r="Q495" s="385"/>
      <c r="R495" s="385"/>
      <c r="S495" s="385"/>
      <c r="T495" s="385"/>
      <c r="U495" s="385"/>
      <c r="V495" s="385"/>
      <c r="W495" s="385"/>
      <c r="X495" s="385"/>
      <c r="Y495" s="385"/>
      <c r="Z495" s="385"/>
      <c r="AA495" s="385"/>
      <c r="AB495" s="385"/>
      <c r="AC495" s="385"/>
      <c r="AD495" s="385"/>
      <c r="AE495" s="385"/>
      <c r="AF495" s="385"/>
      <c r="AG495" s="385"/>
    </row>
    <row r="496" spans="1:33" ht="15.75" x14ac:dyDescent="0.3">
      <c r="A496" s="385"/>
      <c r="B496" s="385"/>
      <c r="C496" s="385"/>
      <c r="D496" s="386"/>
      <c r="E496" s="385"/>
      <c r="F496" s="385"/>
      <c r="G496" s="385"/>
      <c r="H496" s="385"/>
      <c r="I496" s="385"/>
      <c r="J496" s="385"/>
      <c r="K496" s="385"/>
      <c r="L496" s="385"/>
      <c r="M496" s="385"/>
      <c r="N496" s="385"/>
      <c r="O496" s="385"/>
      <c r="P496" s="385"/>
      <c r="Q496" s="385"/>
      <c r="R496" s="385"/>
      <c r="S496" s="385"/>
      <c r="T496" s="385"/>
      <c r="U496" s="385"/>
      <c r="V496" s="385"/>
      <c r="W496" s="385"/>
      <c r="X496" s="385"/>
      <c r="Y496" s="385"/>
      <c r="Z496" s="385"/>
      <c r="AA496" s="385"/>
      <c r="AB496" s="385"/>
      <c r="AC496" s="385"/>
      <c r="AD496" s="385"/>
      <c r="AE496" s="385"/>
      <c r="AF496" s="385"/>
      <c r="AG496" s="385"/>
    </row>
    <row r="497" spans="1:33" ht="15.75" x14ac:dyDescent="0.3">
      <c r="A497" s="385"/>
      <c r="B497" s="385"/>
      <c r="C497" s="385"/>
      <c r="D497" s="386"/>
      <c r="E497" s="385"/>
      <c r="F497" s="385"/>
      <c r="G497" s="385"/>
      <c r="H497" s="385"/>
      <c r="I497" s="385"/>
      <c r="J497" s="385"/>
      <c r="K497" s="385"/>
      <c r="L497" s="385"/>
      <c r="M497" s="385"/>
      <c r="N497" s="385"/>
      <c r="O497" s="385"/>
      <c r="P497" s="385"/>
      <c r="Q497" s="385"/>
      <c r="R497" s="385"/>
      <c r="S497" s="385"/>
      <c r="T497" s="385"/>
      <c r="U497" s="385"/>
      <c r="V497" s="385"/>
      <c r="W497" s="385"/>
      <c r="X497" s="385"/>
      <c r="Y497" s="385"/>
      <c r="Z497" s="385"/>
      <c r="AA497" s="385"/>
      <c r="AB497" s="385"/>
      <c r="AC497" s="385"/>
      <c r="AD497" s="385"/>
      <c r="AE497" s="385"/>
      <c r="AF497" s="385"/>
      <c r="AG497" s="385"/>
    </row>
    <row r="498" spans="1:33" ht="15.75" x14ac:dyDescent="0.3">
      <c r="A498" s="385"/>
      <c r="B498" s="385"/>
      <c r="C498" s="385"/>
      <c r="D498" s="386"/>
      <c r="E498" s="385"/>
      <c r="F498" s="385"/>
      <c r="G498" s="385"/>
      <c r="H498" s="385"/>
      <c r="I498" s="385"/>
      <c r="J498" s="385"/>
      <c r="K498" s="385"/>
      <c r="L498" s="385"/>
      <c r="M498" s="385"/>
      <c r="N498" s="385"/>
      <c r="O498" s="385"/>
      <c r="P498" s="385"/>
      <c r="Q498" s="385"/>
      <c r="R498" s="385"/>
      <c r="S498" s="385"/>
      <c r="T498" s="385"/>
      <c r="U498" s="385"/>
      <c r="V498" s="385"/>
      <c r="W498" s="385"/>
      <c r="X498" s="385"/>
      <c r="Y498" s="385"/>
      <c r="Z498" s="385"/>
      <c r="AA498" s="385"/>
      <c r="AB498" s="385"/>
      <c r="AC498" s="385"/>
      <c r="AD498" s="385"/>
      <c r="AE498" s="385"/>
      <c r="AF498" s="385"/>
      <c r="AG498" s="385"/>
    </row>
    <row r="499" spans="1:33" ht="15.75" x14ac:dyDescent="0.3">
      <c r="A499" s="385"/>
      <c r="B499" s="385"/>
      <c r="C499" s="385"/>
      <c r="D499" s="386"/>
      <c r="E499" s="385"/>
      <c r="F499" s="385"/>
      <c r="G499" s="385"/>
      <c r="H499" s="385"/>
      <c r="I499" s="385"/>
      <c r="J499" s="385"/>
      <c r="K499" s="385"/>
      <c r="L499" s="385"/>
      <c r="M499" s="385"/>
      <c r="N499" s="385"/>
      <c r="O499" s="385"/>
      <c r="P499" s="385"/>
      <c r="Q499" s="385"/>
      <c r="R499" s="385"/>
      <c r="S499" s="385"/>
      <c r="T499" s="385"/>
      <c r="U499" s="385"/>
      <c r="V499" s="385"/>
      <c r="W499" s="385"/>
      <c r="X499" s="385"/>
      <c r="Y499" s="385"/>
      <c r="Z499" s="385"/>
      <c r="AA499" s="385"/>
      <c r="AB499" s="385"/>
      <c r="AC499" s="385"/>
      <c r="AD499" s="385"/>
      <c r="AE499" s="385"/>
      <c r="AF499" s="385"/>
      <c r="AG499" s="385"/>
    </row>
    <row r="500" spans="1:33" ht="15.75" x14ac:dyDescent="0.3">
      <c r="A500" s="385"/>
      <c r="B500" s="385"/>
      <c r="C500" s="385"/>
      <c r="D500" s="386"/>
      <c r="E500" s="385"/>
      <c r="F500" s="385"/>
      <c r="G500" s="385"/>
      <c r="H500" s="385"/>
      <c r="I500" s="385"/>
      <c r="J500" s="385"/>
      <c r="K500" s="385"/>
      <c r="L500" s="385"/>
      <c r="M500" s="385"/>
      <c r="N500" s="385"/>
      <c r="O500" s="385"/>
      <c r="P500" s="385"/>
      <c r="Q500" s="385"/>
      <c r="R500" s="385"/>
      <c r="S500" s="385"/>
      <c r="T500" s="385"/>
      <c r="U500" s="385"/>
      <c r="V500" s="385"/>
      <c r="W500" s="385"/>
      <c r="X500" s="385"/>
      <c r="Y500" s="385"/>
      <c r="Z500" s="385"/>
      <c r="AA500" s="385"/>
      <c r="AB500" s="385"/>
      <c r="AC500" s="385"/>
      <c r="AD500" s="385"/>
      <c r="AE500" s="385"/>
      <c r="AF500" s="385"/>
      <c r="AG500" s="385"/>
    </row>
    <row r="501" spans="1:33" ht="15.75" x14ac:dyDescent="0.3">
      <c r="A501" s="385"/>
      <c r="B501" s="385"/>
      <c r="C501" s="385"/>
      <c r="D501" s="386"/>
      <c r="E501" s="385"/>
      <c r="F501" s="385"/>
      <c r="G501" s="385"/>
      <c r="H501" s="385"/>
      <c r="I501" s="385"/>
      <c r="J501" s="385"/>
      <c r="K501" s="385"/>
      <c r="L501" s="385"/>
      <c r="M501" s="385"/>
      <c r="N501" s="385"/>
      <c r="O501" s="385"/>
      <c r="P501" s="385"/>
      <c r="Q501" s="385"/>
      <c r="R501" s="385"/>
      <c r="S501" s="385"/>
      <c r="T501" s="385"/>
      <c r="U501" s="385"/>
      <c r="V501" s="385"/>
      <c r="W501" s="385"/>
      <c r="X501" s="385"/>
      <c r="Y501" s="385"/>
      <c r="Z501" s="385"/>
      <c r="AA501" s="385"/>
      <c r="AB501" s="385"/>
      <c r="AC501" s="385"/>
      <c r="AD501" s="385"/>
      <c r="AE501" s="385"/>
      <c r="AF501" s="385"/>
      <c r="AG501" s="385"/>
    </row>
    <row r="502" spans="1:33" ht="15.75" x14ac:dyDescent="0.3">
      <c r="A502" s="385"/>
      <c r="B502" s="385"/>
      <c r="C502" s="385"/>
      <c r="D502" s="386"/>
      <c r="E502" s="385"/>
      <c r="F502" s="385"/>
      <c r="G502" s="385"/>
      <c r="H502" s="385"/>
      <c r="I502" s="385"/>
      <c r="J502" s="385"/>
      <c r="K502" s="385"/>
      <c r="L502" s="385"/>
      <c r="M502" s="385"/>
      <c r="N502" s="385"/>
      <c r="O502" s="385"/>
      <c r="P502" s="385"/>
      <c r="Q502" s="385"/>
      <c r="R502" s="385"/>
      <c r="S502" s="385"/>
      <c r="T502" s="385"/>
      <c r="U502" s="385"/>
      <c r="V502" s="385"/>
      <c r="W502" s="385"/>
      <c r="X502" s="385"/>
      <c r="Y502" s="385"/>
      <c r="Z502" s="385"/>
      <c r="AA502" s="385"/>
      <c r="AB502" s="385"/>
      <c r="AC502" s="385"/>
      <c r="AD502" s="385"/>
      <c r="AE502" s="385"/>
      <c r="AF502" s="385"/>
      <c r="AG502" s="385"/>
    </row>
    <row r="503" spans="1:33" ht="15.75" x14ac:dyDescent="0.3">
      <c r="A503" s="385"/>
      <c r="B503" s="385"/>
      <c r="C503" s="385"/>
      <c r="D503" s="386"/>
      <c r="E503" s="385"/>
      <c r="F503" s="385"/>
      <c r="G503" s="385"/>
      <c r="H503" s="385"/>
      <c r="I503" s="385"/>
      <c r="J503" s="385"/>
      <c r="K503" s="385"/>
      <c r="L503" s="385"/>
      <c r="M503" s="385"/>
      <c r="N503" s="385"/>
      <c r="O503" s="385"/>
      <c r="P503" s="385"/>
      <c r="Q503" s="385"/>
      <c r="R503" s="385"/>
      <c r="S503" s="385"/>
      <c r="T503" s="385"/>
      <c r="U503" s="385"/>
      <c r="V503" s="385"/>
      <c r="W503" s="385"/>
      <c r="X503" s="385"/>
      <c r="Y503" s="385"/>
      <c r="Z503" s="385"/>
      <c r="AA503" s="385"/>
      <c r="AB503" s="385"/>
      <c r="AC503" s="385"/>
      <c r="AD503" s="385"/>
      <c r="AE503" s="385"/>
      <c r="AF503" s="385"/>
      <c r="AG503" s="385"/>
    </row>
    <row r="504" spans="1:33" ht="15.75" x14ac:dyDescent="0.3">
      <c r="A504" s="385"/>
      <c r="B504" s="385"/>
      <c r="C504" s="385"/>
      <c r="D504" s="386"/>
      <c r="E504" s="385"/>
      <c r="F504" s="385"/>
      <c r="G504" s="385"/>
      <c r="H504" s="385"/>
      <c r="I504" s="385"/>
      <c r="J504" s="385"/>
      <c r="K504" s="385"/>
      <c r="L504" s="385"/>
      <c r="M504" s="385"/>
      <c r="N504" s="385"/>
      <c r="O504" s="385"/>
      <c r="P504" s="385"/>
      <c r="Q504" s="385"/>
      <c r="R504" s="385"/>
      <c r="S504" s="385"/>
      <c r="T504" s="385"/>
      <c r="U504" s="385"/>
      <c r="V504" s="385"/>
      <c r="W504" s="385"/>
      <c r="X504" s="385"/>
      <c r="Y504" s="385"/>
      <c r="Z504" s="385"/>
      <c r="AA504" s="385"/>
      <c r="AB504" s="385"/>
      <c r="AC504" s="385"/>
      <c r="AD504" s="385"/>
      <c r="AE504" s="385"/>
      <c r="AF504" s="385"/>
      <c r="AG504" s="385"/>
    </row>
    <row r="505" spans="1:33" ht="15.75" x14ac:dyDescent="0.3">
      <c r="A505" s="385"/>
      <c r="B505" s="385"/>
      <c r="C505" s="385"/>
      <c r="D505" s="386"/>
      <c r="E505" s="385"/>
      <c r="F505" s="385"/>
      <c r="G505" s="385"/>
      <c r="H505" s="385"/>
      <c r="I505" s="385"/>
      <c r="J505" s="385"/>
      <c r="K505" s="385"/>
      <c r="L505" s="385"/>
      <c r="M505" s="385"/>
      <c r="N505" s="385"/>
      <c r="O505" s="385"/>
      <c r="P505" s="385"/>
      <c r="Q505" s="385"/>
      <c r="R505" s="385"/>
      <c r="S505" s="385"/>
      <c r="T505" s="385"/>
      <c r="U505" s="385"/>
      <c r="V505" s="385"/>
      <c r="W505" s="385"/>
      <c r="X505" s="385"/>
      <c r="Y505" s="385"/>
      <c r="Z505" s="385"/>
      <c r="AA505" s="385"/>
      <c r="AB505" s="385"/>
      <c r="AC505" s="385"/>
      <c r="AD505" s="385"/>
      <c r="AE505" s="385"/>
      <c r="AF505" s="385"/>
      <c r="AG505" s="385"/>
    </row>
    <row r="506" spans="1:33" ht="15.75" x14ac:dyDescent="0.3">
      <c r="A506" s="385"/>
      <c r="B506" s="385"/>
      <c r="C506" s="385"/>
      <c r="D506" s="386"/>
      <c r="E506" s="385"/>
      <c r="F506" s="385"/>
      <c r="G506" s="385"/>
      <c r="H506" s="385"/>
      <c r="I506" s="385"/>
      <c r="J506" s="385"/>
      <c r="K506" s="385"/>
      <c r="L506" s="385"/>
      <c r="M506" s="385"/>
      <c r="N506" s="385"/>
      <c r="O506" s="385"/>
      <c r="P506" s="385"/>
      <c r="Q506" s="385"/>
      <c r="R506" s="385"/>
      <c r="S506" s="385"/>
      <c r="T506" s="385"/>
      <c r="U506" s="385"/>
      <c r="V506" s="385"/>
      <c r="W506" s="385"/>
      <c r="X506" s="385"/>
      <c r="Y506" s="385"/>
      <c r="Z506" s="385"/>
      <c r="AA506" s="385"/>
      <c r="AB506" s="385"/>
      <c r="AC506" s="385"/>
      <c r="AD506" s="385"/>
      <c r="AE506" s="385"/>
      <c r="AF506" s="385"/>
      <c r="AG506" s="385"/>
    </row>
    <row r="507" spans="1:33" ht="15.75" x14ac:dyDescent="0.3">
      <c r="A507" s="385"/>
      <c r="B507" s="385"/>
      <c r="C507" s="385"/>
      <c r="D507" s="386"/>
      <c r="E507" s="385"/>
      <c r="F507" s="385"/>
      <c r="G507" s="385"/>
      <c r="H507" s="385"/>
      <c r="I507" s="385"/>
      <c r="J507" s="385"/>
      <c r="K507" s="385"/>
      <c r="L507" s="385"/>
      <c r="M507" s="385"/>
      <c r="N507" s="385"/>
      <c r="O507" s="385"/>
      <c r="P507" s="385"/>
      <c r="Q507" s="385"/>
      <c r="R507" s="385"/>
      <c r="S507" s="385"/>
      <c r="T507" s="385"/>
      <c r="U507" s="385"/>
      <c r="V507" s="385"/>
      <c r="W507" s="385"/>
      <c r="X507" s="385"/>
      <c r="Y507" s="385"/>
      <c r="Z507" s="385"/>
      <c r="AA507" s="385"/>
      <c r="AB507" s="385"/>
      <c r="AC507" s="385"/>
      <c r="AD507" s="385"/>
      <c r="AE507" s="385"/>
      <c r="AF507" s="385"/>
      <c r="AG507" s="385"/>
    </row>
    <row r="508" spans="1:33" ht="15.75" x14ac:dyDescent="0.3">
      <c r="A508" s="385"/>
      <c r="B508" s="385"/>
      <c r="C508" s="385"/>
      <c r="D508" s="386"/>
      <c r="E508" s="385"/>
      <c r="F508" s="385"/>
      <c r="G508" s="385"/>
      <c r="H508" s="385"/>
      <c r="I508" s="385"/>
      <c r="J508" s="385"/>
      <c r="K508" s="385"/>
      <c r="L508" s="385"/>
      <c r="M508" s="385"/>
      <c r="N508" s="385"/>
      <c r="O508" s="385"/>
      <c r="P508" s="385"/>
      <c r="Q508" s="385"/>
      <c r="R508" s="385"/>
      <c r="S508" s="385"/>
      <c r="T508" s="385"/>
      <c r="U508" s="385"/>
      <c r="V508" s="385"/>
      <c r="W508" s="385"/>
      <c r="X508" s="385"/>
      <c r="Y508" s="385"/>
      <c r="Z508" s="385"/>
      <c r="AA508" s="385"/>
      <c r="AB508" s="385"/>
      <c r="AC508" s="385"/>
      <c r="AD508" s="385"/>
      <c r="AE508" s="385"/>
      <c r="AF508" s="385"/>
      <c r="AG508" s="385"/>
    </row>
    <row r="509" spans="1:33" ht="15.75" x14ac:dyDescent="0.3">
      <c r="A509" s="385"/>
      <c r="B509" s="385"/>
      <c r="C509" s="385"/>
      <c r="D509" s="386"/>
      <c r="E509" s="385"/>
      <c r="F509" s="385"/>
      <c r="G509" s="385"/>
      <c r="H509" s="385"/>
      <c r="I509" s="385"/>
      <c r="J509" s="385"/>
      <c r="K509" s="385"/>
      <c r="L509" s="385"/>
      <c r="M509" s="385"/>
      <c r="N509" s="385"/>
      <c r="O509" s="385"/>
      <c r="P509" s="385"/>
      <c r="Q509" s="385"/>
      <c r="R509" s="385"/>
      <c r="S509" s="385"/>
      <c r="T509" s="385"/>
      <c r="U509" s="385"/>
      <c r="V509" s="385"/>
      <c r="W509" s="385"/>
      <c r="X509" s="385"/>
      <c r="Y509" s="385"/>
      <c r="Z509" s="385"/>
      <c r="AA509" s="385"/>
      <c r="AB509" s="385"/>
      <c r="AC509" s="385"/>
      <c r="AD509" s="385"/>
      <c r="AE509" s="385"/>
      <c r="AF509" s="385"/>
      <c r="AG509" s="385"/>
    </row>
    <row r="510" spans="1:33" ht="15.75" x14ac:dyDescent="0.3">
      <c r="A510" s="385"/>
      <c r="B510" s="385"/>
      <c r="C510" s="385"/>
      <c r="D510" s="386"/>
      <c r="E510" s="385"/>
      <c r="F510" s="385"/>
      <c r="G510" s="385"/>
      <c r="H510" s="385"/>
      <c r="I510" s="385"/>
      <c r="J510" s="385"/>
      <c r="K510" s="385"/>
      <c r="L510" s="385"/>
      <c r="M510" s="385"/>
      <c r="N510" s="385"/>
      <c r="O510" s="385"/>
      <c r="P510" s="385"/>
      <c r="Q510" s="385"/>
      <c r="R510" s="385"/>
      <c r="S510" s="385"/>
      <c r="T510" s="385"/>
      <c r="U510" s="385"/>
      <c r="V510" s="385"/>
      <c r="W510" s="385"/>
      <c r="X510" s="385"/>
      <c r="Y510" s="385"/>
      <c r="Z510" s="385"/>
      <c r="AA510" s="385"/>
      <c r="AB510" s="385"/>
      <c r="AC510" s="385"/>
      <c r="AD510" s="385"/>
      <c r="AE510" s="385"/>
      <c r="AF510" s="385"/>
      <c r="AG510" s="385"/>
    </row>
    <row r="511" spans="1:33" ht="15.75" x14ac:dyDescent="0.3">
      <c r="A511" s="385"/>
      <c r="B511" s="385"/>
      <c r="C511" s="385"/>
      <c r="D511" s="386"/>
      <c r="E511" s="385"/>
      <c r="F511" s="385"/>
      <c r="G511" s="385"/>
      <c r="H511" s="385"/>
      <c r="I511" s="385"/>
      <c r="J511" s="385"/>
      <c r="K511" s="385"/>
      <c r="L511" s="385"/>
      <c r="M511" s="385"/>
      <c r="N511" s="385"/>
      <c r="O511" s="385"/>
      <c r="P511" s="385"/>
      <c r="Q511" s="385"/>
      <c r="R511" s="385"/>
      <c r="S511" s="385"/>
      <c r="T511" s="385"/>
      <c r="U511" s="385"/>
      <c r="V511" s="385"/>
      <c r="W511" s="385"/>
      <c r="X511" s="385"/>
      <c r="Y511" s="385"/>
      <c r="Z511" s="385"/>
      <c r="AA511" s="385"/>
      <c r="AB511" s="385"/>
      <c r="AC511" s="385"/>
      <c r="AD511" s="385"/>
      <c r="AE511" s="385"/>
      <c r="AF511" s="385"/>
      <c r="AG511" s="385"/>
    </row>
    <row r="512" spans="1:33" ht="15.75" x14ac:dyDescent="0.3">
      <c r="A512" s="385"/>
      <c r="B512" s="385"/>
      <c r="C512" s="385"/>
      <c r="D512" s="386"/>
      <c r="E512" s="385"/>
      <c r="F512" s="385"/>
      <c r="G512" s="385"/>
      <c r="H512" s="385"/>
      <c r="I512" s="385"/>
      <c r="J512" s="385"/>
      <c r="K512" s="385"/>
      <c r="L512" s="385"/>
      <c r="M512" s="385"/>
      <c r="N512" s="385"/>
      <c r="O512" s="385"/>
      <c r="P512" s="385"/>
      <c r="Q512" s="385"/>
      <c r="R512" s="385"/>
      <c r="S512" s="385"/>
      <c r="T512" s="385"/>
      <c r="U512" s="385"/>
      <c r="V512" s="385"/>
      <c r="W512" s="385"/>
      <c r="X512" s="385"/>
      <c r="Y512" s="385"/>
      <c r="Z512" s="385"/>
      <c r="AA512" s="385"/>
      <c r="AB512" s="385"/>
      <c r="AC512" s="385"/>
      <c r="AD512" s="385"/>
      <c r="AE512" s="385"/>
      <c r="AF512" s="385"/>
      <c r="AG512" s="385"/>
    </row>
    <row r="513" spans="1:33" ht="15.75" x14ac:dyDescent="0.3">
      <c r="A513" s="385"/>
      <c r="B513" s="385"/>
      <c r="C513" s="385"/>
      <c r="D513" s="386"/>
      <c r="E513" s="385"/>
      <c r="F513" s="385"/>
      <c r="G513" s="385"/>
      <c r="H513" s="385"/>
      <c r="I513" s="385"/>
      <c r="J513" s="385"/>
      <c r="K513" s="385"/>
      <c r="L513" s="385"/>
      <c r="M513" s="385"/>
      <c r="N513" s="385"/>
      <c r="O513" s="385"/>
      <c r="P513" s="385"/>
      <c r="Q513" s="385"/>
      <c r="R513" s="385"/>
      <c r="S513" s="385"/>
      <c r="T513" s="385"/>
      <c r="U513" s="385"/>
      <c r="V513" s="385"/>
      <c r="W513" s="385"/>
      <c r="X513" s="385"/>
      <c r="Y513" s="385"/>
      <c r="Z513" s="385"/>
      <c r="AA513" s="385"/>
      <c r="AB513" s="385"/>
      <c r="AC513" s="385"/>
      <c r="AD513" s="385"/>
      <c r="AE513" s="385"/>
      <c r="AF513" s="385"/>
      <c r="AG513" s="385"/>
    </row>
    <row r="514" spans="1:33" ht="15.75" x14ac:dyDescent="0.3">
      <c r="A514" s="385"/>
      <c r="B514" s="385"/>
      <c r="C514" s="385"/>
      <c r="D514" s="386"/>
      <c r="E514" s="385"/>
      <c r="F514" s="385"/>
      <c r="G514" s="385"/>
      <c r="H514" s="385"/>
      <c r="I514" s="385"/>
      <c r="J514" s="385"/>
      <c r="K514" s="385"/>
      <c r="L514" s="385"/>
      <c r="M514" s="385"/>
      <c r="N514" s="385"/>
      <c r="O514" s="385"/>
      <c r="P514" s="385"/>
      <c r="Q514" s="385"/>
      <c r="R514" s="385"/>
      <c r="S514" s="385"/>
      <c r="T514" s="385"/>
      <c r="U514" s="385"/>
      <c r="V514" s="385"/>
      <c r="W514" s="385"/>
      <c r="X514" s="385"/>
      <c r="Y514" s="385"/>
      <c r="Z514" s="385"/>
      <c r="AA514" s="385"/>
      <c r="AB514" s="385"/>
      <c r="AC514" s="385"/>
      <c r="AD514" s="385"/>
      <c r="AE514" s="385"/>
      <c r="AF514" s="385"/>
      <c r="AG514" s="385"/>
    </row>
    <row r="515" spans="1:33" ht="15.75" x14ac:dyDescent="0.3">
      <c r="A515" s="385"/>
      <c r="B515" s="385"/>
      <c r="C515" s="385"/>
      <c r="D515" s="386"/>
      <c r="E515" s="385"/>
      <c r="F515" s="385"/>
      <c r="G515" s="385"/>
      <c r="H515" s="385"/>
      <c r="I515" s="385"/>
      <c r="J515" s="385"/>
      <c r="K515" s="385"/>
      <c r="L515" s="385"/>
      <c r="M515" s="385"/>
      <c r="N515" s="385"/>
      <c r="O515" s="385"/>
      <c r="P515" s="385"/>
      <c r="Q515" s="385"/>
      <c r="R515" s="385"/>
      <c r="S515" s="385"/>
      <c r="T515" s="385"/>
      <c r="U515" s="385"/>
      <c r="V515" s="385"/>
      <c r="W515" s="385"/>
      <c r="X515" s="385"/>
      <c r="Y515" s="385"/>
      <c r="Z515" s="385"/>
      <c r="AA515" s="385"/>
      <c r="AB515" s="385"/>
      <c r="AC515" s="385"/>
      <c r="AD515" s="385"/>
      <c r="AE515" s="385"/>
      <c r="AF515" s="385"/>
      <c r="AG515" s="385"/>
    </row>
    <row r="516" spans="1:33" ht="15.75" x14ac:dyDescent="0.3">
      <c r="A516" s="385"/>
      <c r="B516" s="385"/>
      <c r="C516" s="385"/>
      <c r="D516" s="386"/>
      <c r="E516" s="385"/>
      <c r="F516" s="385"/>
      <c r="G516" s="385"/>
      <c r="H516" s="385"/>
      <c r="I516" s="385"/>
      <c r="J516" s="385"/>
      <c r="K516" s="385"/>
      <c r="L516" s="385"/>
      <c r="M516" s="385"/>
      <c r="N516" s="385"/>
      <c r="O516" s="385"/>
      <c r="P516" s="385"/>
      <c r="Q516" s="385"/>
      <c r="R516" s="385"/>
      <c r="S516" s="385"/>
      <c r="T516" s="385"/>
      <c r="U516" s="385"/>
      <c r="V516" s="385"/>
      <c r="W516" s="385"/>
      <c r="X516" s="385"/>
      <c r="Y516" s="385"/>
      <c r="Z516" s="385"/>
      <c r="AA516" s="385"/>
      <c r="AB516" s="385"/>
      <c r="AC516" s="385"/>
      <c r="AD516" s="385"/>
      <c r="AE516" s="385"/>
      <c r="AF516" s="385"/>
      <c r="AG516" s="385"/>
    </row>
    <row r="517" spans="1:33" ht="15.75" x14ac:dyDescent="0.3">
      <c r="A517" s="385"/>
      <c r="B517" s="385"/>
      <c r="C517" s="385"/>
      <c r="D517" s="386"/>
      <c r="E517" s="385"/>
      <c r="F517" s="385"/>
      <c r="G517" s="385"/>
      <c r="H517" s="385"/>
      <c r="I517" s="385"/>
      <c r="J517" s="385"/>
      <c r="K517" s="385"/>
      <c r="L517" s="385"/>
      <c r="M517" s="385"/>
      <c r="N517" s="385"/>
      <c r="O517" s="385"/>
      <c r="P517" s="385"/>
      <c r="Q517" s="385"/>
      <c r="R517" s="385"/>
      <c r="S517" s="385"/>
      <c r="T517" s="385"/>
      <c r="U517" s="385"/>
      <c r="V517" s="385"/>
      <c r="W517" s="385"/>
      <c r="X517" s="385"/>
      <c r="Y517" s="385"/>
      <c r="Z517" s="385"/>
      <c r="AA517" s="385"/>
      <c r="AB517" s="385"/>
      <c r="AC517" s="385"/>
      <c r="AD517" s="385"/>
      <c r="AE517" s="385"/>
      <c r="AF517" s="385"/>
      <c r="AG517" s="385"/>
    </row>
    <row r="518" spans="1:33" ht="15.75" x14ac:dyDescent="0.3">
      <c r="A518" s="385"/>
      <c r="B518" s="385"/>
      <c r="C518" s="385"/>
      <c r="D518" s="386"/>
      <c r="E518" s="385"/>
      <c r="F518" s="385"/>
      <c r="G518" s="385"/>
      <c r="H518" s="385"/>
      <c r="I518" s="385"/>
      <c r="J518" s="385"/>
      <c r="K518" s="385"/>
      <c r="L518" s="385"/>
      <c r="M518" s="385"/>
      <c r="N518" s="385"/>
      <c r="O518" s="385"/>
      <c r="P518" s="385"/>
      <c r="Q518" s="385"/>
      <c r="R518" s="385"/>
      <c r="S518" s="385"/>
      <c r="T518" s="385"/>
      <c r="U518" s="385"/>
      <c r="V518" s="385"/>
      <c r="W518" s="385"/>
      <c r="X518" s="385"/>
      <c r="Y518" s="385"/>
      <c r="Z518" s="385"/>
      <c r="AA518" s="385"/>
      <c r="AB518" s="385"/>
      <c r="AC518" s="385"/>
      <c r="AD518" s="385"/>
      <c r="AE518" s="385"/>
      <c r="AF518" s="385"/>
      <c r="AG518" s="385"/>
    </row>
    <row r="519" spans="1:33" ht="15.75" x14ac:dyDescent="0.3">
      <c r="A519" s="385"/>
      <c r="B519" s="385"/>
      <c r="C519" s="385"/>
      <c r="D519" s="386"/>
      <c r="E519" s="385"/>
      <c r="F519" s="385"/>
      <c r="G519" s="385"/>
      <c r="H519" s="385"/>
      <c r="I519" s="385"/>
      <c r="J519" s="385"/>
      <c r="K519" s="385"/>
      <c r="L519" s="385"/>
      <c r="M519" s="385"/>
      <c r="N519" s="385"/>
      <c r="O519" s="385"/>
      <c r="P519" s="385"/>
      <c r="Q519" s="385"/>
      <c r="R519" s="385"/>
      <c r="S519" s="385"/>
      <c r="T519" s="385"/>
      <c r="U519" s="385"/>
      <c r="V519" s="385"/>
      <c r="W519" s="385"/>
      <c r="X519" s="385"/>
      <c r="Y519" s="385"/>
      <c r="Z519" s="385"/>
      <c r="AA519" s="385"/>
      <c r="AB519" s="385"/>
      <c r="AC519" s="385"/>
      <c r="AD519" s="385"/>
      <c r="AE519" s="385"/>
      <c r="AF519" s="385"/>
      <c r="AG519" s="385"/>
    </row>
    <row r="520" spans="1:33" ht="15.75" x14ac:dyDescent="0.3">
      <c r="A520" s="385"/>
      <c r="B520" s="385"/>
      <c r="C520" s="385"/>
      <c r="D520" s="386"/>
      <c r="E520" s="385"/>
      <c r="F520" s="385"/>
      <c r="G520" s="385"/>
      <c r="H520" s="385"/>
      <c r="I520" s="385"/>
      <c r="J520" s="385"/>
      <c r="K520" s="385"/>
      <c r="L520" s="385"/>
      <c r="M520" s="385"/>
      <c r="N520" s="385"/>
      <c r="O520" s="385"/>
      <c r="P520" s="385"/>
      <c r="Q520" s="385"/>
      <c r="R520" s="385"/>
      <c r="S520" s="385"/>
      <c r="T520" s="385"/>
      <c r="U520" s="385"/>
      <c r="V520" s="385"/>
      <c r="W520" s="385"/>
      <c r="X520" s="385"/>
      <c r="Y520" s="385"/>
      <c r="Z520" s="385"/>
      <c r="AA520" s="385"/>
      <c r="AB520" s="385"/>
      <c r="AC520" s="385"/>
      <c r="AD520" s="385"/>
      <c r="AE520" s="385"/>
      <c r="AF520" s="385"/>
      <c r="AG520" s="385"/>
    </row>
    <row r="521" spans="1:33" ht="15.75" x14ac:dyDescent="0.3">
      <c r="A521" s="385"/>
      <c r="B521" s="385"/>
      <c r="C521" s="385"/>
      <c r="D521" s="386"/>
      <c r="E521" s="385"/>
      <c r="F521" s="385"/>
      <c r="G521" s="385"/>
      <c r="H521" s="385"/>
      <c r="I521" s="385"/>
      <c r="J521" s="385"/>
      <c r="K521" s="385"/>
      <c r="L521" s="385"/>
      <c r="M521" s="385"/>
      <c r="N521" s="385"/>
      <c r="O521" s="385"/>
      <c r="P521" s="385"/>
      <c r="Q521" s="385"/>
      <c r="R521" s="385"/>
      <c r="S521" s="385"/>
      <c r="T521" s="385"/>
      <c r="U521" s="385"/>
      <c r="V521" s="385"/>
      <c r="W521" s="385"/>
      <c r="X521" s="385"/>
      <c r="Y521" s="385"/>
      <c r="Z521" s="385"/>
      <c r="AA521" s="385"/>
      <c r="AB521" s="385"/>
      <c r="AC521" s="385"/>
      <c r="AD521" s="385"/>
      <c r="AE521" s="385"/>
      <c r="AF521" s="385"/>
      <c r="AG521" s="385"/>
    </row>
    <row r="522" spans="1:33" ht="15.75" x14ac:dyDescent="0.3">
      <c r="A522" s="385"/>
      <c r="B522" s="385"/>
      <c r="C522" s="385"/>
      <c r="D522" s="386"/>
      <c r="E522" s="385"/>
      <c r="F522" s="385"/>
      <c r="G522" s="385"/>
      <c r="H522" s="385"/>
      <c r="I522" s="385"/>
      <c r="J522" s="385"/>
      <c r="K522" s="385"/>
      <c r="L522" s="385"/>
      <c r="M522" s="385"/>
      <c r="N522" s="385"/>
      <c r="O522" s="385"/>
      <c r="P522" s="385"/>
      <c r="Q522" s="385"/>
      <c r="R522" s="385"/>
      <c r="S522" s="385"/>
      <c r="T522" s="385"/>
      <c r="U522" s="385"/>
      <c r="V522" s="385"/>
      <c r="W522" s="385"/>
      <c r="X522" s="385"/>
      <c r="Y522" s="385"/>
      <c r="Z522" s="385"/>
      <c r="AA522" s="385"/>
      <c r="AB522" s="385"/>
      <c r="AC522" s="385"/>
      <c r="AD522" s="385"/>
      <c r="AE522" s="385"/>
      <c r="AF522" s="385"/>
      <c r="AG522" s="385"/>
    </row>
    <row r="523" spans="1:33" ht="15.75" x14ac:dyDescent="0.3">
      <c r="A523" s="385"/>
      <c r="B523" s="385"/>
      <c r="C523" s="385"/>
      <c r="D523" s="386"/>
      <c r="E523" s="385"/>
      <c r="F523" s="385"/>
      <c r="G523" s="385"/>
      <c r="H523" s="385"/>
      <c r="I523" s="385"/>
      <c r="J523" s="385"/>
      <c r="K523" s="385"/>
      <c r="L523" s="385"/>
      <c r="M523" s="385"/>
      <c r="N523" s="385"/>
      <c r="O523" s="385"/>
      <c r="P523" s="385"/>
      <c r="Q523" s="385"/>
      <c r="R523" s="385"/>
      <c r="S523" s="385"/>
      <c r="T523" s="385"/>
      <c r="U523" s="385"/>
      <c r="V523" s="385"/>
      <c r="W523" s="385"/>
      <c r="X523" s="385"/>
      <c r="Y523" s="385"/>
      <c r="Z523" s="385"/>
      <c r="AA523" s="385"/>
      <c r="AB523" s="385"/>
      <c r="AC523" s="385"/>
      <c r="AD523" s="385"/>
      <c r="AE523" s="385"/>
      <c r="AF523" s="385"/>
      <c r="AG523" s="385"/>
    </row>
    <row r="524" spans="1:33" ht="15.75" x14ac:dyDescent="0.3">
      <c r="A524" s="385"/>
      <c r="B524" s="385"/>
      <c r="C524" s="385"/>
      <c r="D524" s="386"/>
      <c r="E524" s="385"/>
      <c r="F524" s="385"/>
      <c r="G524" s="385"/>
      <c r="H524" s="385"/>
      <c r="I524" s="385"/>
      <c r="J524" s="385"/>
      <c r="K524" s="385"/>
      <c r="L524" s="385"/>
      <c r="M524" s="385"/>
      <c r="N524" s="385"/>
      <c r="O524" s="385"/>
      <c r="P524" s="385"/>
      <c r="Q524" s="385"/>
      <c r="R524" s="385"/>
      <c r="S524" s="385"/>
      <c r="T524" s="385"/>
      <c r="U524" s="385"/>
      <c r="V524" s="385"/>
      <c r="W524" s="385"/>
      <c r="X524" s="385"/>
      <c r="Y524" s="385"/>
      <c r="Z524" s="385"/>
      <c r="AA524" s="385"/>
      <c r="AB524" s="385"/>
      <c r="AC524" s="385"/>
      <c r="AD524" s="385"/>
      <c r="AE524" s="385"/>
      <c r="AF524" s="385"/>
      <c r="AG524" s="385"/>
    </row>
    <row r="525" spans="1:33" ht="15.75" x14ac:dyDescent="0.3">
      <c r="A525" s="385"/>
      <c r="B525" s="385"/>
      <c r="C525" s="385"/>
      <c r="D525" s="386"/>
      <c r="E525" s="385"/>
      <c r="F525" s="385"/>
      <c r="G525" s="385"/>
      <c r="H525" s="385"/>
      <c r="I525" s="385"/>
      <c r="J525" s="385"/>
      <c r="K525" s="385"/>
      <c r="L525" s="385"/>
      <c r="M525" s="385"/>
      <c r="N525" s="385"/>
      <c r="O525" s="385"/>
      <c r="P525" s="385"/>
      <c r="Q525" s="385"/>
      <c r="R525" s="385"/>
      <c r="S525" s="385"/>
      <c r="T525" s="385"/>
      <c r="U525" s="385"/>
      <c r="V525" s="385"/>
      <c r="W525" s="385"/>
      <c r="X525" s="385"/>
      <c r="Y525" s="385"/>
      <c r="Z525" s="385"/>
      <c r="AA525" s="385"/>
      <c r="AB525" s="385"/>
      <c r="AC525" s="385"/>
      <c r="AD525" s="385"/>
      <c r="AE525" s="385"/>
      <c r="AF525" s="385"/>
      <c r="AG525" s="385"/>
    </row>
    <row r="526" spans="1:33" ht="15.75" x14ac:dyDescent="0.3">
      <c r="A526" s="385"/>
      <c r="B526" s="385"/>
      <c r="C526" s="385"/>
      <c r="D526" s="386"/>
      <c r="E526" s="385"/>
      <c r="F526" s="385"/>
      <c r="G526" s="385"/>
      <c r="H526" s="385"/>
      <c r="I526" s="385"/>
      <c r="J526" s="385"/>
      <c r="K526" s="385"/>
      <c r="L526" s="385"/>
      <c r="M526" s="385"/>
      <c r="N526" s="385"/>
      <c r="O526" s="385"/>
      <c r="P526" s="385"/>
      <c r="Q526" s="385"/>
      <c r="R526" s="385"/>
      <c r="S526" s="385"/>
      <c r="T526" s="385"/>
      <c r="U526" s="385"/>
      <c r="V526" s="385"/>
      <c r="W526" s="385"/>
      <c r="X526" s="385"/>
      <c r="Y526" s="385"/>
      <c r="Z526" s="385"/>
      <c r="AA526" s="385"/>
      <c r="AB526" s="385"/>
      <c r="AC526" s="385"/>
      <c r="AD526" s="385"/>
      <c r="AE526" s="385"/>
      <c r="AF526" s="385"/>
      <c r="AG526" s="385"/>
    </row>
    <row r="527" spans="1:33" ht="15.75" x14ac:dyDescent="0.3">
      <c r="A527" s="385"/>
      <c r="B527" s="385"/>
      <c r="C527" s="385"/>
      <c r="D527" s="386"/>
      <c r="E527" s="385"/>
      <c r="F527" s="385"/>
      <c r="G527" s="385"/>
      <c r="H527" s="385"/>
      <c r="I527" s="385"/>
      <c r="J527" s="385"/>
      <c r="K527" s="385"/>
      <c r="L527" s="385"/>
      <c r="M527" s="385"/>
      <c r="N527" s="385"/>
      <c r="O527" s="385"/>
      <c r="P527" s="385"/>
      <c r="Q527" s="385"/>
      <c r="R527" s="385"/>
      <c r="S527" s="385"/>
      <c r="T527" s="385"/>
      <c r="U527" s="385"/>
      <c r="V527" s="385"/>
      <c r="W527" s="385"/>
      <c r="X527" s="385"/>
      <c r="Y527" s="385"/>
      <c r="Z527" s="385"/>
      <c r="AA527" s="385"/>
      <c r="AB527" s="385"/>
      <c r="AC527" s="385"/>
      <c r="AD527" s="385"/>
      <c r="AE527" s="385"/>
      <c r="AF527" s="385"/>
      <c r="AG527" s="385"/>
    </row>
    <row r="528" spans="1:33" ht="15.75" x14ac:dyDescent="0.3">
      <c r="A528" s="385"/>
      <c r="B528" s="385"/>
      <c r="C528" s="385"/>
      <c r="D528" s="386"/>
      <c r="E528" s="385"/>
      <c r="F528" s="385"/>
      <c r="G528" s="385"/>
      <c r="H528" s="385"/>
      <c r="I528" s="385"/>
      <c r="J528" s="385"/>
      <c r="K528" s="385"/>
      <c r="L528" s="385"/>
      <c r="M528" s="385"/>
      <c r="N528" s="385"/>
      <c r="O528" s="385"/>
      <c r="P528" s="385"/>
      <c r="Q528" s="385"/>
      <c r="R528" s="385"/>
      <c r="S528" s="385"/>
      <c r="T528" s="385"/>
      <c r="U528" s="385"/>
      <c r="V528" s="385"/>
      <c r="W528" s="385"/>
      <c r="X528" s="385"/>
      <c r="Y528" s="385"/>
      <c r="Z528" s="385"/>
      <c r="AA528" s="385"/>
      <c r="AB528" s="385"/>
      <c r="AC528" s="385"/>
      <c r="AD528" s="385"/>
      <c r="AE528" s="385"/>
      <c r="AF528" s="385"/>
      <c r="AG528" s="385"/>
    </row>
    <row r="529" spans="1:33" ht="15.75" x14ac:dyDescent="0.3">
      <c r="A529" s="385"/>
      <c r="B529" s="385"/>
      <c r="C529" s="385"/>
      <c r="D529" s="386"/>
      <c r="E529" s="385"/>
      <c r="F529" s="385"/>
      <c r="G529" s="385"/>
      <c r="H529" s="385"/>
      <c r="I529" s="385"/>
      <c r="J529" s="385"/>
      <c r="K529" s="385"/>
      <c r="L529" s="385"/>
      <c r="M529" s="385"/>
      <c r="N529" s="385"/>
      <c r="O529" s="385"/>
      <c r="P529" s="385"/>
      <c r="Q529" s="385"/>
      <c r="R529" s="385"/>
      <c r="S529" s="385"/>
      <c r="T529" s="385"/>
      <c r="U529" s="385"/>
      <c r="V529" s="385"/>
      <c r="W529" s="385"/>
      <c r="X529" s="385"/>
      <c r="Y529" s="385"/>
      <c r="Z529" s="385"/>
      <c r="AA529" s="385"/>
      <c r="AB529" s="385"/>
      <c r="AC529" s="385"/>
      <c r="AD529" s="385"/>
      <c r="AE529" s="385"/>
      <c r="AF529" s="385"/>
      <c r="AG529" s="385"/>
    </row>
    <row r="530" spans="1:33" ht="15.75" x14ac:dyDescent="0.3">
      <c r="A530" s="385"/>
      <c r="B530" s="385"/>
      <c r="C530" s="385"/>
      <c r="D530" s="386"/>
      <c r="E530" s="385"/>
      <c r="F530" s="385"/>
      <c r="G530" s="385"/>
      <c r="H530" s="385"/>
      <c r="I530" s="385"/>
      <c r="J530" s="385"/>
      <c r="K530" s="385"/>
      <c r="L530" s="385"/>
      <c r="M530" s="385"/>
      <c r="N530" s="385"/>
      <c r="O530" s="385"/>
      <c r="P530" s="385"/>
      <c r="Q530" s="385"/>
      <c r="R530" s="385"/>
      <c r="S530" s="385"/>
      <c r="T530" s="385"/>
      <c r="U530" s="385"/>
      <c r="V530" s="385"/>
      <c r="W530" s="385"/>
      <c r="X530" s="385"/>
      <c r="Y530" s="385"/>
      <c r="Z530" s="385"/>
      <c r="AA530" s="385"/>
      <c r="AB530" s="385"/>
      <c r="AC530" s="385"/>
      <c r="AD530" s="385"/>
      <c r="AE530" s="385"/>
      <c r="AF530" s="385"/>
      <c r="AG530" s="385"/>
    </row>
    <row r="531" spans="1:33" ht="15.75" x14ac:dyDescent="0.3">
      <c r="A531" s="385"/>
      <c r="B531" s="385"/>
      <c r="C531" s="385"/>
      <c r="D531" s="386"/>
      <c r="E531" s="385"/>
      <c r="F531" s="385"/>
      <c r="G531" s="385"/>
      <c r="H531" s="385"/>
      <c r="I531" s="385"/>
      <c r="J531" s="385"/>
      <c r="K531" s="385"/>
      <c r="L531" s="385"/>
      <c r="M531" s="385"/>
      <c r="N531" s="385"/>
      <c r="O531" s="385"/>
      <c r="P531" s="385"/>
      <c r="Q531" s="385"/>
      <c r="R531" s="385"/>
      <c r="S531" s="385"/>
      <c r="T531" s="385"/>
      <c r="U531" s="385"/>
      <c r="V531" s="385"/>
      <c r="W531" s="385"/>
      <c r="X531" s="385"/>
      <c r="Y531" s="385"/>
      <c r="Z531" s="385"/>
      <c r="AA531" s="385"/>
      <c r="AB531" s="385"/>
      <c r="AC531" s="385"/>
      <c r="AD531" s="385"/>
      <c r="AE531" s="385"/>
      <c r="AF531" s="385"/>
      <c r="AG531" s="385"/>
    </row>
    <row r="532" spans="1:33" ht="15.75" x14ac:dyDescent="0.3">
      <c r="A532" s="385"/>
      <c r="B532" s="385"/>
      <c r="C532" s="385"/>
      <c r="D532" s="386"/>
      <c r="E532" s="385"/>
      <c r="F532" s="385"/>
      <c r="G532" s="385"/>
      <c r="H532" s="385"/>
      <c r="I532" s="385"/>
      <c r="J532" s="385"/>
      <c r="K532" s="385"/>
      <c r="L532" s="385"/>
      <c r="M532" s="385"/>
      <c r="N532" s="385"/>
      <c r="O532" s="385"/>
      <c r="P532" s="385"/>
      <c r="Q532" s="385"/>
      <c r="R532" s="385"/>
      <c r="S532" s="385"/>
      <c r="T532" s="385"/>
      <c r="U532" s="385"/>
      <c r="V532" s="385"/>
      <c r="W532" s="385"/>
      <c r="X532" s="385"/>
      <c r="Y532" s="385"/>
      <c r="Z532" s="385"/>
      <c r="AA532" s="385"/>
      <c r="AB532" s="385"/>
      <c r="AC532" s="385"/>
      <c r="AD532" s="385"/>
      <c r="AE532" s="385"/>
      <c r="AF532" s="385"/>
      <c r="AG532" s="385"/>
    </row>
    <row r="533" spans="1:33" ht="15.75" x14ac:dyDescent="0.3">
      <c r="A533" s="385"/>
      <c r="B533" s="385"/>
      <c r="C533" s="385"/>
      <c r="D533" s="386"/>
      <c r="E533" s="385"/>
      <c r="F533" s="385"/>
      <c r="G533" s="385"/>
      <c r="H533" s="385"/>
      <c r="I533" s="385"/>
      <c r="J533" s="385"/>
      <c r="K533" s="385"/>
      <c r="L533" s="385"/>
      <c r="M533" s="385"/>
      <c r="N533" s="385"/>
      <c r="O533" s="385"/>
      <c r="P533" s="385"/>
      <c r="Q533" s="385"/>
      <c r="R533" s="385"/>
      <c r="S533" s="385"/>
      <c r="T533" s="385"/>
      <c r="U533" s="385"/>
      <c r="V533" s="385"/>
      <c r="W533" s="385"/>
      <c r="X533" s="385"/>
      <c r="Y533" s="385"/>
      <c r="Z533" s="385"/>
      <c r="AA533" s="385"/>
      <c r="AB533" s="385"/>
      <c r="AC533" s="385"/>
      <c r="AD533" s="385"/>
      <c r="AE533" s="385"/>
      <c r="AF533" s="385"/>
      <c r="AG533" s="385"/>
    </row>
    <row r="534" spans="1:33" ht="15.75" x14ac:dyDescent="0.3">
      <c r="A534" s="385"/>
      <c r="B534" s="385"/>
      <c r="C534" s="385"/>
      <c r="D534" s="386"/>
      <c r="E534" s="385"/>
      <c r="F534" s="385"/>
      <c r="G534" s="385"/>
      <c r="H534" s="385"/>
      <c r="I534" s="385"/>
      <c r="J534" s="385"/>
      <c r="K534" s="385"/>
      <c r="L534" s="385"/>
      <c r="M534" s="385"/>
      <c r="N534" s="385"/>
      <c r="O534" s="385"/>
      <c r="P534" s="385"/>
      <c r="Q534" s="385"/>
      <c r="R534" s="385"/>
      <c r="S534" s="385"/>
      <c r="T534" s="385"/>
      <c r="U534" s="385"/>
      <c r="V534" s="385"/>
      <c r="W534" s="385"/>
      <c r="X534" s="385"/>
      <c r="Y534" s="385"/>
      <c r="Z534" s="385"/>
      <c r="AA534" s="385"/>
      <c r="AB534" s="385"/>
      <c r="AC534" s="385"/>
      <c r="AD534" s="385"/>
      <c r="AE534" s="385"/>
      <c r="AF534" s="385"/>
      <c r="AG534" s="385"/>
    </row>
    <row r="535" spans="1:33" ht="15.75" x14ac:dyDescent="0.3">
      <c r="A535" s="385"/>
      <c r="B535" s="385"/>
      <c r="C535" s="385"/>
      <c r="D535" s="386"/>
      <c r="E535" s="385"/>
      <c r="F535" s="385"/>
      <c r="G535" s="385"/>
      <c r="H535" s="385"/>
      <c r="I535" s="385"/>
      <c r="J535" s="385"/>
      <c r="K535" s="385"/>
      <c r="L535" s="385"/>
      <c r="M535" s="385"/>
      <c r="N535" s="385"/>
      <c r="O535" s="385"/>
      <c r="P535" s="385"/>
      <c r="Q535" s="385"/>
      <c r="R535" s="385"/>
      <c r="S535" s="385"/>
      <c r="T535" s="385"/>
      <c r="U535" s="385"/>
      <c r="V535" s="385"/>
      <c r="W535" s="385"/>
      <c r="X535" s="385"/>
      <c r="Y535" s="385"/>
      <c r="Z535" s="385"/>
      <c r="AA535" s="385"/>
      <c r="AB535" s="385"/>
      <c r="AC535" s="385"/>
      <c r="AD535" s="385"/>
      <c r="AE535" s="385"/>
      <c r="AF535" s="385"/>
      <c r="AG535" s="385"/>
    </row>
    <row r="536" spans="1:33" ht="15.75" x14ac:dyDescent="0.3">
      <c r="A536" s="385"/>
      <c r="B536" s="385"/>
      <c r="C536" s="385"/>
      <c r="D536" s="386"/>
      <c r="E536" s="385"/>
      <c r="F536" s="385"/>
      <c r="G536" s="385"/>
      <c r="H536" s="385"/>
      <c r="I536" s="385"/>
      <c r="J536" s="385"/>
      <c r="K536" s="385"/>
      <c r="L536" s="385"/>
      <c r="M536" s="385"/>
      <c r="N536" s="385"/>
      <c r="O536" s="385"/>
      <c r="P536" s="385"/>
      <c r="Q536" s="385"/>
      <c r="R536" s="385"/>
      <c r="S536" s="385"/>
      <c r="T536" s="385"/>
      <c r="U536" s="385"/>
      <c r="V536" s="385"/>
      <c r="W536" s="385"/>
      <c r="X536" s="385"/>
      <c r="Y536" s="385"/>
      <c r="Z536" s="385"/>
      <c r="AA536" s="385"/>
      <c r="AB536" s="385"/>
      <c r="AC536" s="385"/>
      <c r="AD536" s="385"/>
      <c r="AE536" s="385"/>
      <c r="AF536" s="385"/>
      <c r="AG536" s="385"/>
    </row>
    <row r="537" spans="1:33" ht="15.75" x14ac:dyDescent="0.3">
      <c r="A537" s="385"/>
      <c r="B537" s="385"/>
      <c r="C537" s="385"/>
      <c r="D537" s="386"/>
      <c r="E537" s="385"/>
      <c r="F537" s="385"/>
      <c r="G537" s="385"/>
      <c r="H537" s="385"/>
      <c r="I537" s="385"/>
      <c r="J537" s="385"/>
      <c r="K537" s="385"/>
      <c r="L537" s="385"/>
      <c r="M537" s="385"/>
      <c r="N537" s="385"/>
      <c r="O537" s="385"/>
      <c r="P537" s="385"/>
      <c r="Q537" s="385"/>
      <c r="R537" s="385"/>
      <c r="S537" s="385"/>
      <c r="T537" s="385"/>
      <c r="U537" s="385"/>
      <c r="V537" s="385"/>
      <c r="W537" s="385"/>
      <c r="X537" s="385"/>
      <c r="Y537" s="385"/>
      <c r="Z537" s="385"/>
      <c r="AA537" s="385"/>
      <c r="AB537" s="385"/>
      <c r="AC537" s="385"/>
      <c r="AD537" s="385"/>
      <c r="AE537" s="385"/>
      <c r="AF537" s="385"/>
      <c r="AG537" s="385"/>
    </row>
    <row r="538" spans="1:33" ht="15.75" x14ac:dyDescent="0.3">
      <c r="A538" s="385"/>
      <c r="B538" s="385"/>
      <c r="C538" s="385"/>
      <c r="D538" s="386"/>
      <c r="E538" s="385"/>
      <c r="F538" s="385"/>
      <c r="G538" s="385"/>
      <c r="H538" s="385"/>
      <c r="I538" s="385"/>
      <c r="J538" s="385"/>
      <c r="K538" s="385"/>
      <c r="L538" s="385"/>
      <c r="M538" s="385"/>
      <c r="N538" s="385"/>
      <c r="O538" s="385"/>
      <c r="P538" s="385"/>
      <c r="Q538" s="385"/>
      <c r="R538" s="385"/>
      <c r="S538" s="385"/>
      <c r="T538" s="385"/>
      <c r="U538" s="385"/>
      <c r="V538" s="385"/>
      <c r="W538" s="385"/>
      <c r="X538" s="385"/>
      <c r="Y538" s="385"/>
      <c r="Z538" s="385"/>
      <c r="AA538" s="385"/>
      <c r="AB538" s="385"/>
      <c r="AC538" s="385"/>
      <c r="AD538" s="385"/>
      <c r="AE538" s="385"/>
      <c r="AF538" s="385"/>
      <c r="AG538" s="385"/>
    </row>
    <row r="539" spans="1:33" ht="15.75" x14ac:dyDescent="0.3">
      <c r="A539" s="385"/>
      <c r="B539" s="385"/>
      <c r="C539" s="385"/>
      <c r="D539" s="386"/>
      <c r="E539" s="385"/>
      <c r="F539" s="385"/>
      <c r="G539" s="385"/>
      <c r="H539" s="385"/>
      <c r="I539" s="385"/>
      <c r="J539" s="385"/>
      <c r="K539" s="385"/>
      <c r="L539" s="385"/>
      <c r="M539" s="385"/>
      <c r="N539" s="385"/>
      <c r="O539" s="385"/>
      <c r="P539" s="385"/>
      <c r="Q539" s="385"/>
      <c r="R539" s="385"/>
      <c r="S539" s="385"/>
      <c r="T539" s="385"/>
      <c r="U539" s="385"/>
      <c r="V539" s="385"/>
      <c r="W539" s="385"/>
      <c r="X539" s="385"/>
      <c r="Y539" s="385"/>
      <c r="Z539" s="385"/>
      <c r="AA539" s="385"/>
      <c r="AB539" s="385"/>
      <c r="AC539" s="385"/>
      <c r="AD539" s="385"/>
      <c r="AE539" s="385"/>
      <c r="AF539" s="385"/>
      <c r="AG539" s="385"/>
    </row>
    <row r="540" spans="1:33" ht="15.75" x14ac:dyDescent="0.3">
      <c r="A540" s="385"/>
      <c r="B540" s="385"/>
      <c r="C540" s="385"/>
      <c r="D540" s="386"/>
      <c r="E540" s="385"/>
      <c r="F540" s="385"/>
      <c r="G540" s="385"/>
      <c r="H540" s="385"/>
      <c r="I540" s="385"/>
      <c r="J540" s="385"/>
      <c r="K540" s="385"/>
      <c r="L540" s="385"/>
      <c r="M540" s="385"/>
      <c r="N540" s="385"/>
      <c r="O540" s="385"/>
      <c r="P540" s="385"/>
      <c r="Q540" s="385"/>
      <c r="R540" s="385"/>
      <c r="S540" s="385"/>
      <c r="T540" s="385"/>
      <c r="U540" s="385"/>
      <c r="V540" s="385"/>
      <c r="W540" s="385"/>
      <c r="X540" s="385"/>
      <c r="Y540" s="385"/>
      <c r="Z540" s="385"/>
      <c r="AA540" s="385"/>
      <c r="AB540" s="385"/>
      <c r="AC540" s="385"/>
      <c r="AD540" s="385"/>
      <c r="AE540" s="385"/>
      <c r="AF540" s="385"/>
      <c r="AG540" s="385"/>
    </row>
    <row r="541" spans="1:33" ht="15.75" x14ac:dyDescent="0.3">
      <c r="A541" s="385"/>
      <c r="B541" s="385"/>
      <c r="C541" s="385"/>
      <c r="D541" s="386"/>
      <c r="E541" s="385"/>
      <c r="F541" s="385"/>
      <c r="G541" s="385"/>
      <c r="H541" s="385"/>
      <c r="I541" s="385"/>
      <c r="J541" s="385"/>
      <c r="K541" s="385"/>
      <c r="L541" s="385"/>
      <c r="M541" s="385"/>
      <c r="N541" s="385"/>
      <c r="O541" s="385"/>
      <c r="P541" s="385"/>
      <c r="Q541" s="385"/>
      <c r="R541" s="385"/>
      <c r="S541" s="385"/>
      <c r="T541" s="385"/>
      <c r="U541" s="385"/>
      <c r="V541" s="385"/>
      <c r="W541" s="385"/>
      <c r="X541" s="385"/>
      <c r="Y541" s="385"/>
      <c r="Z541" s="385"/>
      <c r="AA541" s="385"/>
      <c r="AB541" s="385"/>
      <c r="AC541" s="385"/>
      <c r="AD541" s="385"/>
      <c r="AE541" s="385"/>
      <c r="AF541" s="385"/>
      <c r="AG541" s="385"/>
    </row>
    <row r="542" spans="1:33" ht="15.75" x14ac:dyDescent="0.3">
      <c r="A542" s="385"/>
      <c r="B542" s="385"/>
      <c r="C542" s="385"/>
      <c r="D542" s="386"/>
      <c r="E542" s="385"/>
      <c r="F542" s="385"/>
      <c r="G542" s="385"/>
      <c r="H542" s="385"/>
      <c r="I542" s="385"/>
      <c r="J542" s="385"/>
      <c r="K542" s="385"/>
      <c r="L542" s="385"/>
      <c r="M542" s="385"/>
      <c r="N542" s="385"/>
      <c r="O542" s="385"/>
      <c r="P542" s="385"/>
      <c r="Q542" s="385"/>
      <c r="R542" s="385"/>
      <c r="S542" s="385"/>
      <c r="T542" s="385"/>
      <c r="U542" s="385"/>
      <c r="V542" s="385"/>
      <c r="W542" s="385"/>
      <c r="X542" s="385"/>
      <c r="Y542" s="385"/>
      <c r="Z542" s="385"/>
      <c r="AA542" s="385"/>
      <c r="AB542" s="385"/>
      <c r="AC542" s="385"/>
      <c r="AD542" s="385"/>
      <c r="AE542" s="385"/>
      <c r="AF542" s="385"/>
      <c r="AG542" s="385"/>
    </row>
    <row r="543" spans="1:33" ht="15.75" x14ac:dyDescent="0.3">
      <c r="A543" s="385"/>
      <c r="B543" s="385"/>
      <c r="C543" s="385"/>
      <c r="D543" s="386"/>
      <c r="E543" s="385"/>
      <c r="F543" s="385"/>
      <c r="G543" s="385"/>
      <c r="H543" s="385"/>
      <c r="I543" s="385"/>
      <c r="J543" s="385"/>
      <c r="K543" s="385"/>
      <c r="L543" s="385"/>
      <c r="M543" s="385"/>
      <c r="N543" s="385"/>
      <c r="O543" s="385"/>
      <c r="P543" s="385"/>
      <c r="Q543" s="385"/>
      <c r="R543" s="385"/>
      <c r="S543" s="385"/>
      <c r="T543" s="385"/>
      <c r="U543" s="385"/>
      <c r="V543" s="385"/>
      <c r="W543" s="385"/>
      <c r="X543" s="385"/>
      <c r="Y543" s="385"/>
      <c r="Z543" s="385"/>
      <c r="AA543" s="385"/>
      <c r="AB543" s="385"/>
      <c r="AC543" s="385"/>
      <c r="AD543" s="385"/>
      <c r="AE543" s="385"/>
      <c r="AF543" s="385"/>
      <c r="AG543" s="385"/>
    </row>
    <row r="544" spans="1:33" ht="15.75" x14ac:dyDescent="0.3">
      <c r="A544" s="385"/>
      <c r="B544" s="385"/>
      <c r="C544" s="385"/>
      <c r="D544" s="386"/>
      <c r="E544" s="385"/>
      <c r="F544" s="385"/>
      <c r="G544" s="385"/>
      <c r="H544" s="385"/>
      <c r="I544" s="385"/>
      <c r="J544" s="385"/>
      <c r="K544" s="385"/>
      <c r="L544" s="385"/>
      <c r="M544" s="385"/>
      <c r="N544" s="385"/>
      <c r="O544" s="385"/>
      <c r="P544" s="385"/>
      <c r="Q544" s="385"/>
      <c r="R544" s="385"/>
      <c r="S544" s="385"/>
      <c r="T544" s="385"/>
      <c r="U544" s="385"/>
      <c r="V544" s="385"/>
      <c r="W544" s="385"/>
      <c r="X544" s="385"/>
      <c r="Y544" s="385"/>
      <c r="Z544" s="385"/>
      <c r="AA544" s="385"/>
      <c r="AB544" s="385"/>
      <c r="AC544" s="385"/>
      <c r="AD544" s="385"/>
      <c r="AE544" s="385"/>
      <c r="AF544" s="385"/>
      <c r="AG544" s="385"/>
    </row>
    <row r="545" spans="1:33" ht="15.75" x14ac:dyDescent="0.3">
      <c r="A545" s="385"/>
      <c r="B545" s="385"/>
      <c r="C545" s="385"/>
      <c r="D545" s="386"/>
      <c r="E545" s="385"/>
      <c r="F545" s="385"/>
      <c r="G545" s="385"/>
      <c r="H545" s="385"/>
      <c r="I545" s="385"/>
      <c r="J545" s="385"/>
      <c r="K545" s="385"/>
      <c r="L545" s="385"/>
      <c r="M545" s="385"/>
      <c r="N545" s="385"/>
      <c r="O545" s="385"/>
      <c r="P545" s="385"/>
      <c r="Q545" s="385"/>
      <c r="R545" s="385"/>
      <c r="S545" s="385"/>
      <c r="T545" s="385"/>
      <c r="U545" s="385"/>
      <c r="V545" s="385"/>
      <c r="W545" s="385"/>
      <c r="X545" s="385"/>
      <c r="Y545" s="385"/>
      <c r="Z545" s="385"/>
      <c r="AA545" s="385"/>
      <c r="AB545" s="385"/>
      <c r="AC545" s="385"/>
      <c r="AD545" s="385"/>
      <c r="AE545" s="385"/>
      <c r="AF545" s="385"/>
      <c r="AG545" s="385"/>
    </row>
    <row r="546" spans="1:33" ht="15.75" x14ac:dyDescent="0.3">
      <c r="A546" s="385"/>
      <c r="B546" s="385"/>
      <c r="C546" s="385"/>
      <c r="D546" s="386"/>
      <c r="E546" s="385"/>
      <c r="F546" s="385"/>
      <c r="G546" s="385"/>
      <c r="H546" s="385"/>
      <c r="I546" s="385"/>
      <c r="J546" s="385"/>
      <c r="K546" s="385"/>
      <c r="L546" s="385"/>
      <c r="M546" s="385"/>
      <c r="N546" s="385"/>
      <c r="O546" s="385"/>
      <c r="P546" s="385"/>
      <c r="Q546" s="385"/>
      <c r="R546" s="385"/>
      <c r="S546" s="385"/>
      <c r="T546" s="385"/>
      <c r="U546" s="385"/>
      <c r="V546" s="385"/>
      <c r="W546" s="385"/>
      <c r="X546" s="385"/>
      <c r="Y546" s="385"/>
      <c r="Z546" s="385"/>
      <c r="AA546" s="385"/>
      <c r="AB546" s="385"/>
      <c r="AC546" s="385"/>
      <c r="AD546" s="385"/>
      <c r="AE546" s="385"/>
      <c r="AF546" s="385"/>
      <c r="AG546" s="385"/>
    </row>
    <row r="547" spans="1:33" ht="15.75" x14ac:dyDescent="0.3">
      <c r="A547" s="385"/>
      <c r="B547" s="385"/>
      <c r="C547" s="385"/>
      <c r="D547" s="386"/>
      <c r="E547" s="385"/>
      <c r="F547" s="385"/>
      <c r="G547" s="385"/>
      <c r="H547" s="385"/>
      <c r="I547" s="385"/>
      <c r="J547" s="385"/>
      <c r="K547" s="385"/>
      <c r="L547" s="385"/>
      <c r="M547" s="385"/>
      <c r="N547" s="385"/>
      <c r="O547" s="385"/>
      <c r="P547" s="385"/>
      <c r="Q547" s="385"/>
      <c r="R547" s="385"/>
      <c r="S547" s="385"/>
      <c r="T547" s="385"/>
      <c r="U547" s="385"/>
      <c r="V547" s="385"/>
      <c r="W547" s="385"/>
      <c r="X547" s="385"/>
      <c r="Y547" s="385"/>
      <c r="Z547" s="385"/>
      <c r="AA547" s="385"/>
      <c r="AB547" s="385"/>
      <c r="AC547" s="385"/>
      <c r="AD547" s="385"/>
      <c r="AE547" s="385"/>
      <c r="AF547" s="385"/>
      <c r="AG547" s="385"/>
    </row>
    <row r="548" spans="1:33" ht="15.75" x14ac:dyDescent="0.3">
      <c r="A548" s="385"/>
      <c r="B548" s="385"/>
      <c r="C548" s="385"/>
      <c r="D548" s="386"/>
      <c r="E548" s="385"/>
      <c r="F548" s="385"/>
      <c r="G548" s="385"/>
      <c r="H548" s="385"/>
      <c r="I548" s="385"/>
      <c r="J548" s="385"/>
      <c r="K548" s="385"/>
      <c r="L548" s="385"/>
      <c r="M548" s="385"/>
      <c r="N548" s="385"/>
      <c r="O548" s="385"/>
      <c r="P548" s="385"/>
      <c r="Q548" s="385"/>
      <c r="R548" s="385"/>
      <c r="S548" s="385"/>
      <c r="T548" s="385"/>
      <c r="U548" s="385"/>
      <c r="V548" s="385"/>
      <c r="W548" s="385"/>
      <c r="X548" s="385"/>
      <c r="Y548" s="385"/>
      <c r="Z548" s="385"/>
      <c r="AA548" s="385"/>
      <c r="AB548" s="385"/>
      <c r="AC548" s="385"/>
      <c r="AD548" s="385"/>
      <c r="AE548" s="385"/>
      <c r="AF548" s="385"/>
      <c r="AG548" s="385"/>
    </row>
    <row r="549" spans="1:33" ht="15.75" x14ac:dyDescent="0.3">
      <c r="A549" s="385"/>
      <c r="B549" s="385"/>
      <c r="C549" s="385"/>
      <c r="D549" s="386"/>
      <c r="E549" s="385"/>
      <c r="F549" s="385"/>
      <c r="G549" s="385"/>
      <c r="H549" s="385"/>
      <c r="I549" s="385"/>
      <c r="J549" s="385"/>
      <c r="K549" s="385"/>
      <c r="L549" s="385"/>
      <c r="M549" s="385"/>
      <c r="N549" s="385"/>
      <c r="O549" s="385"/>
      <c r="P549" s="385"/>
      <c r="Q549" s="385"/>
      <c r="R549" s="385"/>
      <c r="S549" s="385"/>
      <c r="T549" s="385"/>
      <c r="U549" s="385"/>
      <c r="V549" s="385"/>
      <c r="W549" s="385"/>
      <c r="X549" s="385"/>
      <c r="Y549" s="385"/>
      <c r="Z549" s="385"/>
      <c r="AA549" s="385"/>
      <c r="AB549" s="385"/>
      <c r="AC549" s="385"/>
      <c r="AD549" s="385"/>
      <c r="AE549" s="385"/>
      <c r="AF549" s="385"/>
      <c r="AG549" s="385"/>
    </row>
    <row r="550" spans="1:33" ht="15.75" x14ac:dyDescent="0.3">
      <c r="A550" s="385"/>
      <c r="B550" s="385"/>
      <c r="C550" s="385"/>
      <c r="D550" s="386"/>
      <c r="E550" s="385"/>
      <c r="F550" s="385"/>
      <c r="G550" s="385"/>
      <c r="H550" s="385"/>
      <c r="I550" s="385"/>
      <c r="J550" s="385"/>
      <c r="K550" s="385"/>
      <c r="L550" s="385"/>
      <c r="M550" s="385"/>
      <c r="N550" s="385"/>
      <c r="O550" s="385"/>
      <c r="P550" s="385"/>
      <c r="Q550" s="385"/>
      <c r="R550" s="385"/>
      <c r="S550" s="385"/>
      <c r="T550" s="385"/>
      <c r="U550" s="385"/>
      <c r="V550" s="385"/>
      <c r="W550" s="385"/>
      <c r="X550" s="385"/>
      <c r="Y550" s="385"/>
      <c r="Z550" s="385"/>
      <c r="AA550" s="385"/>
      <c r="AB550" s="385"/>
      <c r="AC550" s="385"/>
      <c r="AD550" s="385"/>
      <c r="AE550" s="385"/>
      <c r="AF550" s="385"/>
      <c r="AG550" s="385"/>
    </row>
    <row r="551" spans="1:33" ht="15.75" x14ac:dyDescent="0.3">
      <c r="A551" s="385"/>
      <c r="B551" s="385"/>
      <c r="C551" s="385"/>
      <c r="D551" s="386"/>
      <c r="E551" s="385"/>
      <c r="F551" s="385"/>
      <c r="G551" s="385"/>
      <c r="H551" s="385"/>
      <c r="I551" s="385"/>
      <c r="J551" s="385"/>
      <c r="K551" s="385"/>
      <c r="L551" s="385"/>
      <c r="M551" s="385"/>
      <c r="N551" s="385"/>
      <c r="O551" s="385"/>
      <c r="P551" s="385"/>
      <c r="Q551" s="385"/>
      <c r="R551" s="385"/>
      <c r="S551" s="385"/>
      <c r="T551" s="385"/>
      <c r="U551" s="385"/>
      <c r="V551" s="385"/>
      <c r="W551" s="385"/>
      <c r="X551" s="385"/>
      <c r="Y551" s="385"/>
      <c r="Z551" s="385"/>
      <c r="AA551" s="385"/>
      <c r="AB551" s="385"/>
      <c r="AC551" s="385"/>
      <c r="AD551" s="385"/>
      <c r="AE551" s="385"/>
      <c r="AF551" s="385"/>
      <c r="AG551" s="385"/>
    </row>
    <row r="552" spans="1:33" ht="15.75" x14ac:dyDescent="0.3">
      <c r="A552" s="385"/>
      <c r="B552" s="385"/>
      <c r="C552" s="385"/>
      <c r="D552" s="386"/>
      <c r="E552" s="385"/>
      <c r="F552" s="385"/>
      <c r="G552" s="385"/>
      <c r="H552" s="385"/>
      <c r="I552" s="385"/>
      <c r="J552" s="385"/>
      <c r="K552" s="385"/>
      <c r="L552" s="385"/>
      <c r="M552" s="385"/>
      <c r="N552" s="385"/>
      <c r="O552" s="385"/>
      <c r="P552" s="385"/>
      <c r="Q552" s="385"/>
      <c r="R552" s="385"/>
      <c r="S552" s="385"/>
      <c r="T552" s="385"/>
      <c r="U552" s="385"/>
      <c r="V552" s="385"/>
      <c r="W552" s="385"/>
      <c r="X552" s="385"/>
      <c r="Y552" s="385"/>
      <c r="Z552" s="385"/>
      <c r="AA552" s="385"/>
      <c r="AB552" s="385"/>
      <c r="AC552" s="385"/>
      <c r="AD552" s="385"/>
      <c r="AE552" s="385"/>
      <c r="AF552" s="385"/>
      <c r="AG552" s="385"/>
    </row>
    <row r="553" spans="1:33" ht="15.75" x14ac:dyDescent="0.3">
      <c r="A553" s="385"/>
      <c r="B553" s="385"/>
      <c r="C553" s="385"/>
      <c r="D553" s="386"/>
      <c r="E553" s="385"/>
      <c r="F553" s="385"/>
      <c r="G553" s="385"/>
      <c r="H553" s="385"/>
      <c r="I553" s="385"/>
      <c r="J553" s="385"/>
      <c r="K553" s="385"/>
      <c r="L553" s="385"/>
      <c r="M553" s="385"/>
      <c r="N553" s="385"/>
      <c r="O553" s="385"/>
      <c r="P553" s="385"/>
      <c r="Q553" s="385"/>
      <c r="R553" s="385"/>
      <c r="S553" s="385"/>
      <c r="T553" s="385"/>
      <c r="U553" s="385"/>
      <c r="V553" s="385"/>
      <c r="W553" s="385"/>
      <c r="X553" s="385"/>
      <c r="Y553" s="385"/>
      <c r="Z553" s="385"/>
      <c r="AA553" s="385"/>
      <c r="AB553" s="385"/>
      <c r="AC553" s="385"/>
      <c r="AD553" s="385"/>
      <c r="AE553" s="385"/>
      <c r="AF553" s="385"/>
      <c r="AG553" s="385"/>
    </row>
    <row r="554" spans="1:33" ht="15.75" x14ac:dyDescent="0.3">
      <c r="A554" s="385"/>
      <c r="B554" s="385"/>
      <c r="C554" s="385"/>
      <c r="D554" s="386"/>
      <c r="E554" s="385"/>
      <c r="F554" s="385"/>
      <c r="G554" s="385"/>
      <c r="H554" s="385"/>
      <c r="I554" s="385"/>
      <c r="J554" s="385"/>
      <c r="K554" s="385"/>
      <c r="L554" s="385"/>
      <c r="M554" s="385"/>
      <c r="N554" s="385"/>
      <c r="O554" s="385"/>
      <c r="P554" s="385"/>
      <c r="Q554" s="385"/>
      <c r="R554" s="385"/>
      <c r="S554" s="385"/>
      <c r="T554" s="385"/>
      <c r="U554" s="385"/>
      <c r="V554" s="385"/>
      <c r="W554" s="385"/>
      <c r="X554" s="385"/>
      <c r="Y554" s="385"/>
      <c r="Z554" s="385"/>
      <c r="AA554" s="385"/>
      <c r="AB554" s="385"/>
      <c r="AC554" s="385"/>
      <c r="AD554" s="385"/>
      <c r="AE554" s="385"/>
      <c r="AF554" s="385"/>
      <c r="AG554" s="385"/>
    </row>
    <row r="555" spans="1:33" ht="15.75" x14ac:dyDescent="0.3">
      <c r="A555" s="385"/>
      <c r="B555" s="385"/>
      <c r="C555" s="385"/>
      <c r="D555" s="386"/>
      <c r="E555" s="385"/>
      <c r="F555" s="385"/>
      <c r="G555" s="385"/>
      <c r="H555" s="385"/>
      <c r="I555" s="385"/>
      <c r="J555" s="385"/>
      <c r="K555" s="385"/>
      <c r="L555" s="385"/>
      <c r="M555" s="385"/>
      <c r="N555" s="385"/>
      <c r="O555" s="385"/>
      <c r="P555" s="385"/>
      <c r="Q555" s="385"/>
      <c r="R555" s="385"/>
      <c r="S555" s="385"/>
      <c r="T555" s="385"/>
      <c r="U555" s="385"/>
      <c r="V555" s="385"/>
      <c r="W555" s="385"/>
      <c r="X555" s="385"/>
      <c r="Y555" s="385"/>
      <c r="Z555" s="385"/>
      <c r="AA555" s="385"/>
      <c r="AB555" s="385"/>
      <c r="AC555" s="385"/>
      <c r="AD555" s="385"/>
      <c r="AE555" s="385"/>
      <c r="AF555" s="385"/>
      <c r="AG555" s="385"/>
    </row>
    <row r="556" spans="1:33" ht="15.75" x14ac:dyDescent="0.3">
      <c r="A556" s="385"/>
      <c r="B556" s="385"/>
      <c r="C556" s="385"/>
      <c r="D556" s="386"/>
      <c r="E556" s="385"/>
      <c r="F556" s="385"/>
      <c r="G556" s="385"/>
      <c r="H556" s="385"/>
      <c r="I556" s="385"/>
      <c r="J556" s="385"/>
      <c r="K556" s="385"/>
      <c r="L556" s="385"/>
      <c r="M556" s="385"/>
      <c r="N556" s="385"/>
      <c r="O556" s="385"/>
      <c r="P556" s="385"/>
      <c r="Q556" s="385"/>
      <c r="R556" s="385"/>
      <c r="S556" s="385"/>
      <c r="T556" s="385"/>
      <c r="U556" s="385"/>
      <c r="V556" s="385"/>
      <c r="W556" s="385"/>
      <c r="X556" s="385"/>
      <c r="Y556" s="385"/>
      <c r="Z556" s="385"/>
      <c r="AA556" s="385"/>
      <c r="AB556" s="385"/>
      <c r="AC556" s="385"/>
      <c r="AD556" s="385"/>
      <c r="AE556" s="385"/>
      <c r="AF556" s="385"/>
      <c r="AG556" s="385"/>
    </row>
    <row r="557" spans="1:33" ht="15.75" x14ac:dyDescent="0.3">
      <c r="A557" s="385"/>
      <c r="B557" s="385"/>
      <c r="C557" s="385"/>
      <c r="D557" s="386"/>
      <c r="E557" s="385"/>
      <c r="F557" s="385"/>
      <c r="G557" s="385"/>
      <c r="H557" s="385"/>
      <c r="I557" s="385"/>
      <c r="J557" s="385"/>
      <c r="K557" s="385"/>
      <c r="L557" s="385"/>
      <c r="M557" s="385"/>
      <c r="N557" s="385"/>
      <c r="O557" s="385"/>
      <c r="P557" s="385"/>
      <c r="Q557" s="385"/>
      <c r="R557" s="385"/>
      <c r="S557" s="385"/>
      <c r="T557" s="385"/>
      <c r="U557" s="385"/>
      <c r="V557" s="385"/>
      <c r="W557" s="385"/>
      <c r="X557" s="385"/>
      <c r="Y557" s="385"/>
      <c r="Z557" s="385"/>
      <c r="AA557" s="385"/>
      <c r="AB557" s="385"/>
      <c r="AC557" s="385"/>
      <c r="AD557" s="385"/>
      <c r="AE557" s="385"/>
      <c r="AF557" s="385"/>
      <c r="AG557" s="385"/>
    </row>
    <row r="558" spans="1:33" ht="15.75" x14ac:dyDescent="0.3">
      <c r="A558" s="385"/>
      <c r="B558" s="385"/>
      <c r="C558" s="385"/>
      <c r="D558" s="386"/>
      <c r="E558" s="385"/>
      <c r="F558" s="385"/>
      <c r="G558" s="385"/>
      <c r="H558" s="385"/>
      <c r="I558" s="385"/>
      <c r="J558" s="385"/>
      <c r="K558" s="385"/>
      <c r="L558" s="385"/>
      <c r="M558" s="385"/>
      <c r="N558" s="385"/>
      <c r="O558" s="385"/>
      <c r="P558" s="385"/>
      <c r="Q558" s="385"/>
      <c r="R558" s="385"/>
      <c r="S558" s="385"/>
      <c r="T558" s="385"/>
      <c r="U558" s="385"/>
      <c r="V558" s="385"/>
      <c r="W558" s="385"/>
      <c r="X558" s="385"/>
      <c r="Y558" s="385"/>
      <c r="Z558" s="385"/>
      <c r="AA558" s="385"/>
      <c r="AB558" s="385"/>
      <c r="AC558" s="385"/>
      <c r="AD558" s="385"/>
      <c r="AE558" s="385"/>
      <c r="AF558" s="385"/>
      <c r="AG558" s="385"/>
    </row>
  </sheetData>
  <mergeCells count="74">
    <mergeCell ref="B372:D372"/>
    <mergeCell ref="E372:G372"/>
    <mergeCell ref="I372:L372"/>
    <mergeCell ref="B373:D373"/>
    <mergeCell ref="E373:G373"/>
    <mergeCell ref="I373:L373"/>
    <mergeCell ref="B370:D370"/>
    <mergeCell ref="E370:G370"/>
    <mergeCell ref="I370:L370"/>
    <mergeCell ref="B371:D371"/>
    <mergeCell ref="E371:G371"/>
    <mergeCell ref="I371:L371"/>
    <mergeCell ref="B368:D368"/>
    <mergeCell ref="E368:G368"/>
    <mergeCell ref="I368:L368"/>
    <mergeCell ref="B369:D369"/>
    <mergeCell ref="E369:G369"/>
    <mergeCell ref="I369:L369"/>
    <mergeCell ref="B366:D366"/>
    <mergeCell ref="E366:G366"/>
    <mergeCell ref="I366:L366"/>
    <mergeCell ref="B367:D367"/>
    <mergeCell ref="E367:G367"/>
    <mergeCell ref="I367:L367"/>
    <mergeCell ref="B364:D364"/>
    <mergeCell ref="E364:G364"/>
    <mergeCell ref="I364:L364"/>
    <mergeCell ref="B365:D365"/>
    <mergeCell ref="E365:G365"/>
    <mergeCell ref="I365:L365"/>
    <mergeCell ref="B362:D362"/>
    <mergeCell ref="E362:G362"/>
    <mergeCell ref="I362:L362"/>
    <mergeCell ref="B363:D363"/>
    <mergeCell ref="E363:G363"/>
    <mergeCell ref="I363:L363"/>
    <mergeCell ref="B360:D360"/>
    <mergeCell ref="E360:G360"/>
    <mergeCell ref="I360:L360"/>
    <mergeCell ref="B361:D361"/>
    <mergeCell ref="E361:G361"/>
    <mergeCell ref="I361:L361"/>
    <mergeCell ref="B358:D358"/>
    <mergeCell ref="E358:G358"/>
    <mergeCell ref="I358:L358"/>
    <mergeCell ref="B359:D359"/>
    <mergeCell ref="E359:G359"/>
    <mergeCell ref="I359:L359"/>
    <mergeCell ref="I357:L357"/>
    <mergeCell ref="B26:D26"/>
    <mergeCell ref="B27:D27"/>
    <mergeCell ref="B28:D28"/>
    <mergeCell ref="B29:D29"/>
    <mergeCell ref="B30:D30"/>
    <mergeCell ref="B31:D31"/>
    <mergeCell ref="B32:D32"/>
    <mergeCell ref="B33:D33"/>
    <mergeCell ref="F162:J162"/>
    <mergeCell ref="A188:E188"/>
    <mergeCell ref="A189:E189"/>
    <mergeCell ref="E22:F22"/>
    <mergeCell ref="G22:H22"/>
    <mergeCell ref="A24:D24"/>
    <mergeCell ref="B357:D357"/>
    <mergeCell ref="E357:G357"/>
    <mergeCell ref="B25:D25"/>
    <mergeCell ref="B13:C13"/>
    <mergeCell ref="B14:C14"/>
    <mergeCell ref="B15:C15"/>
    <mergeCell ref="B16:C16"/>
    <mergeCell ref="B17:C17"/>
    <mergeCell ref="B18:C18"/>
    <mergeCell ref="B19:C19"/>
    <mergeCell ref="B22:D23"/>
  </mergeCells>
  <hyperlinks>
    <hyperlink ref="B19" r:id="rId1" location="funding-programmes"/>
    <hyperlink ref="A189" r:id="rId2" display="https://www.fca.org.uk/firms/mortgages-coronavirus-guidance-firms"/>
  </hyperlinks>
  <pageMargins left="0.7" right="0.7" top="0.75" bottom="0.75" header="0.3" footer="0.3"/>
  <pageSetup paperSize="9" scale="20"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B28" sqref="B28"/>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5"/>
  </cols>
  <sheetData>
    <row r="1" spans="1:13" ht="45" customHeight="1" x14ac:dyDescent="0.25">
      <c r="A1" s="437" t="s">
        <v>1256</v>
      </c>
      <c r="B1" s="437"/>
    </row>
    <row r="2" spans="1:13" ht="31.5" x14ac:dyDescent="0.25">
      <c r="A2" s="142" t="s">
        <v>1255</v>
      </c>
      <c r="B2" s="142"/>
      <c r="C2" s="24"/>
      <c r="D2" s="24"/>
      <c r="E2" s="24"/>
      <c r="F2" s="149" t="s">
        <v>1301</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1291</v>
      </c>
      <c r="D4" s="27"/>
      <c r="E4" s="27"/>
      <c r="F4" s="24"/>
      <c r="G4" s="24"/>
      <c r="H4" s="24"/>
      <c r="I4" s="37" t="s">
        <v>1248</v>
      </c>
      <c r="J4" s="77" t="s">
        <v>951</v>
      </c>
      <c r="L4" s="24"/>
      <c r="M4" s="24"/>
    </row>
    <row r="5" spans="1:13" ht="15.75" thickBot="1" x14ac:dyDescent="0.3">
      <c r="H5" s="24"/>
      <c r="I5" s="97" t="s">
        <v>953</v>
      </c>
      <c r="J5" s="26" t="s">
        <v>954</v>
      </c>
      <c r="L5" s="24"/>
      <c r="M5" s="24"/>
    </row>
    <row r="6" spans="1:13" ht="18.75" x14ac:dyDescent="0.25">
      <c r="A6" s="30"/>
      <c r="B6" s="31" t="s">
        <v>1157</v>
      </c>
      <c r="C6" s="30"/>
      <c r="E6" s="32"/>
      <c r="F6" s="32"/>
      <c r="G6" s="32"/>
      <c r="H6" s="24"/>
      <c r="I6" s="97" t="s">
        <v>956</v>
      </c>
      <c r="J6" s="26" t="s">
        <v>957</v>
      </c>
      <c r="L6" s="24"/>
      <c r="M6" s="24"/>
    </row>
    <row r="7" spans="1:13" x14ac:dyDescent="0.25">
      <c r="B7" s="34" t="s">
        <v>1254</v>
      </c>
      <c r="H7" s="24"/>
      <c r="I7" s="97" t="s">
        <v>959</v>
      </c>
      <c r="J7" s="26" t="s">
        <v>960</v>
      </c>
      <c r="L7" s="24"/>
      <c r="M7" s="24"/>
    </row>
    <row r="8" spans="1:13" x14ac:dyDescent="0.25">
      <c r="B8" s="34" t="s">
        <v>1170</v>
      </c>
      <c r="H8" s="24"/>
      <c r="I8" s="97" t="s">
        <v>1246</v>
      </c>
      <c r="J8" s="26" t="s">
        <v>1247</v>
      </c>
      <c r="L8" s="24"/>
      <c r="M8" s="24"/>
    </row>
    <row r="9" spans="1:13" ht="15.75" thickBot="1" x14ac:dyDescent="0.3">
      <c r="B9" s="35" t="s">
        <v>1192</v>
      </c>
      <c r="H9" s="24"/>
      <c r="L9" s="24"/>
      <c r="M9" s="24"/>
    </row>
    <row r="10" spans="1:13" x14ac:dyDescent="0.25">
      <c r="B10" s="36"/>
      <c r="H10" s="24"/>
      <c r="I10" s="98" t="s">
        <v>1250</v>
      </c>
      <c r="L10" s="24"/>
      <c r="M10" s="24"/>
    </row>
    <row r="11" spans="1:13" x14ac:dyDescent="0.25">
      <c r="B11" s="36"/>
      <c r="H11" s="24"/>
      <c r="I11" s="98" t="s">
        <v>1252</v>
      </c>
      <c r="L11" s="24"/>
      <c r="M11" s="24"/>
    </row>
    <row r="12" spans="1:13" ht="37.5" x14ac:dyDescent="0.25">
      <c r="A12" s="37" t="s">
        <v>32</v>
      </c>
      <c r="B12" s="37" t="s">
        <v>1238</v>
      </c>
      <c r="C12" s="38"/>
      <c r="D12" s="38"/>
      <c r="E12" s="38"/>
      <c r="F12" s="38"/>
      <c r="G12" s="38"/>
      <c r="H12" s="24"/>
      <c r="L12" s="24"/>
      <c r="M12" s="24"/>
    </row>
    <row r="13" spans="1:13" ht="15" customHeight="1" x14ac:dyDescent="0.25">
      <c r="A13" s="45"/>
      <c r="B13" s="46" t="s">
        <v>1169</v>
      </c>
      <c r="C13" s="45" t="s">
        <v>1237</v>
      </c>
      <c r="D13" s="45" t="s">
        <v>1249</v>
      </c>
      <c r="E13" s="47"/>
      <c r="F13" s="48"/>
      <c r="G13" s="48"/>
      <c r="H13" s="24"/>
      <c r="L13" s="24"/>
      <c r="M13" s="24"/>
    </row>
    <row r="14" spans="1:13" x14ac:dyDescent="0.25">
      <c r="A14" s="26" t="s">
        <v>1158</v>
      </c>
      <c r="B14" s="43" t="s">
        <v>1147</v>
      </c>
      <c r="C14" s="94"/>
      <c r="D14" s="94"/>
      <c r="E14" s="32"/>
      <c r="F14" s="32"/>
      <c r="G14" s="32"/>
      <c r="H14" s="24"/>
      <c r="L14" s="24"/>
      <c r="M14" s="24"/>
    </row>
    <row r="15" spans="1:13" x14ac:dyDescent="0.25">
      <c r="A15" s="26" t="s">
        <v>1159</v>
      </c>
      <c r="B15" s="43" t="s">
        <v>431</v>
      </c>
      <c r="E15" s="32"/>
      <c r="F15" s="32"/>
      <c r="G15" s="32"/>
      <c r="H15" s="24"/>
      <c r="L15" s="24"/>
      <c r="M15" s="24"/>
    </row>
    <row r="16" spans="1:13" x14ac:dyDescent="0.25">
      <c r="A16" s="26" t="s">
        <v>1160</v>
      </c>
      <c r="B16" s="43" t="s">
        <v>1148</v>
      </c>
      <c r="E16" s="32"/>
      <c r="F16" s="32"/>
      <c r="G16" s="32"/>
      <c r="H16" s="24"/>
      <c r="L16" s="24"/>
      <c r="M16" s="24"/>
    </row>
    <row r="17" spans="1:13" x14ac:dyDescent="0.25">
      <c r="A17" s="26" t="s">
        <v>1161</v>
      </c>
      <c r="B17" s="43" t="s">
        <v>1149</v>
      </c>
      <c r="E17" s="32"/>
      <c r="F17" s="32"/>
      <c r="G17" s="32"/>
      <c r="H17" s="24"/>
      <c r="L17" s="24"/>
      <c r="M17" s="24"/>
    </row>
    <row r="18" spans="1:13" x14ac:dyDescent="0.25">
      <c r="A18" s="26" t="s">
        <v>1162</v>
      </c>
      <c r="B18" s="43" t="s">
        <v>1150</v>
      </c>
      <c r="E18" s="32"/>
      <c r="F18" s="32"/>
      <c r="G18" s="32"/>
      <c r="H18" s="24"/>
      <c r="L18" s="24"/>
      <c r="M18" s="24"/>
    </row>
    <row r="19" spans="1:13" x14ac:dyDescent="0.25">
      <c r="A19" s="26" t="s">
        <v>1163</v>
      </c>
      <c r="B19" s="43" t="s">
        <v>1151</v>
      </c>
      <c r="E19" s="32"/>
      <c r="F19" s="32"/>
      <c r="G19" s="32"/>
      <c r="H19" s="24"/>
      <c r="L19" s="24"/>
      <c r="M19" s="24"/>
    </row>
    <row r="20" spans="1:13" x14ac:dyDescent="0.25">
      <c r="A20" s="26" t="s">
        <v>1164</v>
      </c>
      <c r="B20" s="43" t="s">
        <v>1152</v>
      </c>
      <c r="E20" s="32"/>
      <c r="F20" s="32"/>
      <c r="G20" s="32"/>
      <c r="H20" s="24"/>
      <c r="L20" s="24"/>
      <c r="M20" s="24"/>
    </row>
    <row r="21" spans="1:13" x14ac:dyDescent="0.25">
      <c r="A21" s="26" t="s">
        <v>1165</v>
      </c>
      <c r="B21" s="43" t="s">
        <v>1153</v>
      </c>
      <c r="E21" s="32"/>
      <c r="F21" s="32"/>
      <c r="G21" s="32"/>
      <c r="H21" s="24"/>
      <c r="L21" s="24"/>
      <c r="M21" s="24"/>
    </row>
    <row r="22" spans="1:13" x14ac:dyDescent="0.25">
      <c r="A22" s="26" t="s">
        <v>1166</v>
      </c>
      <c r="B22" s="43" t="s">
        <v>1154</v>
      </c>
      <c r="E22" s="32"/>
      <c r="F22" s="32"/>
      <c r="G22" s="32"/>
      <c r="H22" s="24"/>
      <c r="L22" s="24"/>
      <c r="M22" s="24"/>
    </row>
    <row r="23" spans="1:13" x14ac:dyDescent="0.25">
      <c r="A23" s="26" t="s">
        <v>1167</v>
      </c>
      <c r="B23" s="43" t="s">
        <v>1233</v>
      </c>
      <c r="E23" s="32"/>
      <c r="F23" s="32"/>
      <c r="G23" s="32"/>
      <c r="H23" s="24"/>
      <c r="L23" s="24"/>
      <c r="M23" s="24"/>
    </row>
    <row r="24" spans="1:13" x14ac:dyDescent="0.25">
      <c r="A24" s="26" t="s">
        <v>1235</v>
      </c>
      <c r="B24" s="43" t="s">
        <v>1234</v>
      </c>
      <c r="E24" s="32"/>
      <c r="F24" s="32"/>
      <c r="G24" s="32"/>
      <c r="H24" s="24"/>
      <c r="L24" s="24"/>
      <c r="M24" s="24"/>
    </row>
    <row r="25" spans="1:13" outlineLevel="1" x14ac:dyDescent="0.25">
      <c r="A25" s="26" t="s">
        <v>1168</v>
      </c>
      <c r="B25" s="41"/>
      <c r="E25" s="32"/>
      <c r="F25" s="32"/>
      <c r="G25" s="32"/>
      <c r="H25" s="24"/>
      <c r="L25" s="24"/>
      <c r="M25" s="24"/>
    </row>
    <row r="26" spans="1:13" outlineLevel="1" x14ac:dyDescent="0.25">
      <c r="A26" s="26" t="s">
        <v>1171</v>
      </c>
      <c r="B26" s="41"/>
      <c r="E26" s="32"/>
      <c r="F26" s="32"/>
      <c r="G26" s="32"/>
      <c r="H26" s="24"/>
      <c r="L26" s="24"/>
      <c r="M26" s="24"/>
    </row>
    <row r="27" spans="1:13" outlineLevel="1" x14ac:dyDescent="0.25">
      <c r="A27" s="26" t="s">
        <v>1172</v>
      </c>
      <c r="B27" s="41"/>
      <c r="E27" s="32"/>
      <c r="F27" s="32"/>
      <c r="G27" s="32"/>
      <c r="H27" s="24"/>
      <c r="L27" s="24"/>
      <c r="M27" s="24"/>
    </row>
    <row r="28" spans="1:13" outlineLevel="1" x14ac:dyDescent="0.25">
      <c r="A28" s="26" t="s">
        <v>1173</v>
      </c>
      <c r="B28" s="41"/>
      <c r="E28" s="32"/>
      <c r="F28" s="32"/>
      <c r="G28" s="32"/>
      <c r="H28" s="24"/>
      <c r="L28" s="24"/>
      <c r="M28" s="24"/>
    </row>
    <row r="29" spans="1:13" outlineLevel="1" x14ac:dyDescent="0.25">
      <c r="A29" s="26" t="s">
        <v>1174</v>
      </c>
      <c r="B29" s="41"/>
      <c r="E29" s="32"/>
      <c r="F29" s="32"/>
      <c r="G29" s="32"/>
      <c r="H29" s="24"/>
      <c r="L29" s="24"/>
      <c r="M29" s="24"/>
    </row>
    <row r="30" spans="1:13" outlineLevel="1" x14ac:dyDescent="0.25">
      <c r="A30" s="26" t="s">
        <v>1175</v>
      </c>
      <c r="B30" s="41"/>
      <c r="E30" s="32"/>
      <c r="F30" s="32"/>
      <c r="G30" s="32"/>
      <c r="H30" s="24"/>
      <c r="L30" s="24"/>
      <c r="M30" s="24"/>
    </row>
    <row r="31" spans="1:13" outlineLevel="1" x14ac:dyDescent="0.25">
      <c r="A31" s="26" t="s">
        <v>1176</v>
      </c>
      <c r="B31" s="41"/>
      <c r="E31" s="32"/>
      <c r="F31" s="32"/>
      <c r="G31" s="32"/>
      <c r="H31" s="24"/>
      <c r="L31" s="24"/>
      <c r="M31" s="24"/>
    </row>
    <row r="32" spans="1:13" outlineLevel="1" x14ac:dyDescent="0.25">
      <c r="A32" s="26" t="s">
        <v>1177</v>
      </c>
      <c r="B32" s="41"/>
      <c r="E32" s="32"/>
      <c r="F32" s="32"/>
      <c r="G32" s="32"/>
      <c r="H32" s="24"/>
      <c r="L32" s="24"/>
      <c r="M32" s="24"/>
    </row>
    <row r="33" spans="1:13" ht="18.75" x14ac:dyDescent="0.25">
      <c r="A33" s="38"/>
      <c r="B33" s="37" t="s">
        <v>1170</v>
      </c>
      <c r="C33" s="38"/>
      <c r="D33" s="38"/>
      <c r="E33" s="38"/>
      <c r="F33" s="38"/>
      <c r="G33" s="38"/>
      <c r="H33" s="24"/>
      <c r="L33" s="24"/>
      <c r="M33" s="24"/>
    </row>
    <row r="34" spans="1:13" ht="15" customHeight="1" x14ac:dyDescent="0.25">
      <c r="A34" s="45"/>
      <c r="B34" s="46" t="s">
        <v>1155</v>
      </c>
      <c r="C34" s="45" t="s">
        <v>1245</v>
      </c>
      <c r="D34" s="45" t="s">
        <v>1249</v>
      </c>
      <c r="E34" s="45" t="s">
        <v>1156</v>
      </c>
      <c r="F34" s="48"/>
      <c r="G34" s="48"/>
      <c r="H34" s="24"/>
      <c r="L34" s="24"/>
      <c r="M34" s="24"/>
    </row>
    <row r="35" spans="1:13" x14ac:dyDescent="0.25">
      <c r="A35" s="26" t="s">
        <v>1193</v>
      </c>
      <c r="B35" s="94"/>
      <c r="C35" s="94"/>
      <c r="D35" s="94"/>
      <c r="E35" s="94"/>
      <c r="F35" s="95"/>
      <c r="G35" s="95"/>
      <c r="H35" s="24"/>
      <c r="L35" s="24"/>
      <c r="M35" s="24"/>
    </row>
    <row r="36" spans="1:13" x14ac:dyDescent="0.25">
      <c r="A36" s="26" t="s">
        <v>1194</v>
      </c>
      <c r="B36" s="43"/>
      <c r="H36" s="24"/>
      <c r="L36" s="24"/>
      <c r="M36" s="24"/>
    </row>
    <row r="37" spans="1:13" x14ac:dyDescent="0.25">
      <c r="A37" s="26" t="s">
        <v>1195</v>
      </c>
      <c r="B37" s="43"/>
      <c r="H37" s="24"/>
      <c r="L37" s="24"/>
      <c r="M37" s="24"/>
    </row>
    <row r="38" spans="1:13" x14ac:dyDescent="0.25">
      <c r="A38" s="26" t="s">
        <v>1196</v>
      </c>
      <c r="B38" s="43"/>
      <c r="H38" s="24"/>
      <c r="L38" s="24"/>
      <c r="M38" s="24"/>
    </row>
    <row r="39" spans="1:13" x14ac:dyDescent="0.25">
      <c r="A39" s="26" t="s">
        <v>1197</v>
      </c>
      <c r="B39" s="43"/>
      <c r="H39" s="24"/>
      <c r="L39" s="24"/>
      <c r="M39" s="24"/>
    </row>
    <row r="40" spans="1:13" x14ac:dyDescent="0.25">
      <c r="A40" s="26" t="s">
        <v>1198</v>
      </c>
      <c r="B40" s="43"/>
      <c r="H40" s="24"/>
      <c r="L40" s="24"/>
      <c r="M40" s="24"/>
    </row>
    <row r="41" spans="1:13" x14ac:dyDescent="0.25">
      <c r="A41" s="26" t="s">
        <v>1199</v>
      </c>
      <c r="B41" s="43"/>
      <c r="H41" s="24"/>
      <c r="L41" s="24"/>
      <c r="M41" s="24"/>
    </row>
    <row r="42" spans="1:13" x14ac:dyDescent="0.25">
      <c r="A42" s="26" t="s">
        <v>1200</v>
      </c>
      <c r="B42" s="43"/>
      <c r="H42" s="24"/>
      <c r="L42" s="24"/>
      <c r="M42" s="24"/>
    </row>
    <row r="43" spans="1:13" x14ac:dyDescent="0.25">
      <c r="A43" s="26" t="s">
        <v>1201</v>
      </c>
      <c r="B43" s="43"/>
      <c r="H43" s="24"/>
      <c r="L43" s="24"/>
      <c r="M43" s="24"/>
    </row>
    <row r="44" spans="1:13" x14ac:dyDescent="0.25">
      <c r="A44" s="26" t="s">
        <v>1202</v>
      </c>
      <c r="B44" s="43"/>
      <c r="H44" s="24"/>
      <c r="L44" s="24"/>
      <c r="M44" s="24"/>
    </row>
    <row r="45" spans="1:13" x14ac:dyDescent="0.25">
      <c r="A45" s="26" t="s">
        <v>1203</v>
      </c>
      <c r="B45" s="43"/>
      <c r="H45" s="24"/>
      <c r="L45" s="24"/>
      <c r="M45" s="24"/>
    </row>
    <row r="46" spans="1:13" x14ac:dyDescent="0.25">
      <c r="A46" s="26" t="s">
        <v>1204</v>
      </c>
      <c r="B46" s="43"/>
      <c r="H46" s="24"/>
      <c r="L46" s="24"/>
      <c r="M46" s="24"/>
    </row>
    <row r="47" spans="1:13" x14ac:dyDescent="0.25">
      <c r="A47" s="26" t="s">
        <v>1205</v>
      </c>
      <c r="B47" s="43"/>
      <c r="H47" s="24"/>
      <c r="L47" s="24"/>
      <c r="M47" s="24"/>
    </row>
    <row r="48" spans="1:13" x14ac:dyDescent="0.25">
      <c r="A48" s="26" t="s">
        <v>1206</v>
      </c>
      <c r="B48" s="43"/>
      <c r="H48" s="24"/>
      <c r="L48" s="24"/>
      <c r="M48" s="24"/>
    </row>
    <row r="49" spans="1:13" x14ac:dyDescent="0.25">
      <c r="A49" s="26" t="s">
        <v>1207</v>
      </c>
      <c r="B49" s="43"/>
      <c r="H49" s="24"/>
      <c r="L49" s="24"/>
      <c r="M49" s="24"/>
    </row>
    <row r="50" spans="1:13" x14ac:dyDescent="0.25">
      <c r="A50" s="26" t="s">
        <v>1208</v>
      </c>
      <c r="B50" s="43"/>
      <c r="H50" s="24"/>
      <c r="L50" s="24"/>
      <c r="M50" s="24"/>
    </row>
    <row r="51" spans="1:13" x14ac:dyDescent="0.25">
      <c r="A51" s="26" t="s">
        <v>1209</v>
      </c>
      <c r="B51" s="43"/>
      <c r="H51" s="24"/>
      <c r="L51" s="24"/>
      <c r="M51" s="24"/>
    </row>
    <row r="52" spans="1:13" x14ac:dyDescent="0.25">
      <c r="A52" s="26" t="s">
        <v>1210</v>
      </c>
      <c r="B52" s="43"/>
      <c r="H52" s="24"/>
      <c r="L52" s="24"/>
      <c r="M52" s="24"/>
    </row>
    <row r="53" spans="1:13" x14ac:dyDescent="0.25">
      <c r="A53" s="26" t="s">
        <v>1211</v>
      </c>
      <c r="B53" s="43"/>
      <c r="H53" s="24"/>
      <c r="L53" s="24"/>
      <c r="M53" s="24"/>
    </row>
    <row r="54" spans="1:13" x14ac:dyDescent="0.25">
      <c r="A54" s="26" t="s">
        <v>1212</v>
      </c>
      <c r="B54" s="43"/>
      <c r="H54" s="24"/>
      <c r="L54" s="24"/>
      <c r="M54" s="24"/>
    </row>
    <row r="55" spans="1:13" x14ac:dyDescent="0.25">
      <c r="A55" s="26" t="s">
        <v>1213</v>
      </c>
      <c r="B55" s="43"/>
      <c r="H55" s="24"/>
      <c r="L55" s="24"/>
      <c r="M55" s="24"/>
    </row>
    <row r="56" spans="1:13" x14ac:dyDescent="0.25">
      <c r="A56" s="26" t="s">
        <v>1214</v>
      </c>
      <c r="B56" s="43"/>
      <c r="H56" s="24"/>
      <c r="L56" s="24"/>
      <c r="M56" s="24"/>
    </row>
    <row r="57" spans="1:13" x14ac:dyDescent="0.25">
      <c r="A57" s="26" t="s">
        <v>1215</v>
      </c>
      <c r="B57" s="43"/>
      <c r="H57" s="24"/>
      <c r="L57" s="24"/>
      <c r="M57" s="24"/>
    </row>
    <row r="58" spans="1:13" x14ac:dyDescent="0.25">
      <c r="A58" s="26" t="s">
        <v>1216</v>
      </c>
      <c r="B58" s="43"/>
      <c r="H58" s="24"/>
      <c r="L58" s="24"/>
      <c r="M58" s="24"/>
    </row>
    <row r="59" spans="1:13" x14ac:dyDescent="0.25">
      <c r="A59" s="26" t="s">
        <v>1217</v>
      </c>
      <c r="B59" s="43"/>
      <c r="H59" s="24"/>
      <c r="L59" s="24"/>
      <c r="M59" s="24"/>
    </row>
    <row r="60" spans="1:13" outlineLevel="1" x14ac:dyDescent="0.25">
      <c r="A60" s="26" t="s">
        <v>1178</v>
      </c>
      <c r="B60" s="43"/>
      <c r="E60" s="43"/>
      <c r="F60" s="43"/>
      <c r="G60" s="43"/>
      <c r="H60" s="24"/>
      <c r="L60" s="24"/>
      <c r="M60" s="24"/>
    </row>
    <row r="61" spans="1:13" outlineLevel="1" x14ac:dyDescent="0.25">
      <c r="A61" s="26" t="s">
        <v>1179</v>
      </c>
      <c r="B61" s="43"/>
      <c r="E61" s="43"/>
      <c r="F61" s="43"/>
      <c r="G61" s="43"/>
      <c r="H61" s="24"/>
      <c r="L61" s="24"/>
      <c r="M61" s="24"/>
    </row>
    <row r="62" spans="1:13" outlineLevel="1" x14ac:dyDescent="0.25">
      <c r="A62" s="26" t="s">
        <v>1180</v>
      </c>
      <c r="B62" s="43"/>
      <c r="E62" s="43"/>
      <c r="F62" s="43"/>
      <c r="G62" s="43"/>
      <c r="H62" s="24"/>
      <c r="L62" s="24"/>
      <c r="M62" s="24"/>
    </row>
    <row r="63" spans="1:13" outlineLevel="1" x14ac:dyDescent="0.25">
      <c r="A63" s="26" t="s">
        <v>1181</v>
      </c>
      <c r="B63" s="43"/>
      <c r="E63" s="43"/>
      <c r="F63" s="43"/>
      <c r="G63" s="43"/>
      <c r="H63" s="24"/>
      <c r="L63" s="24"/>
      <c r="M63" s="24"/>
    </row>
    <row r="64" spans="1:13" outlineLevel="1" x14ac:dyDescent="0.25">
      <c r="A64" s="26" t="s">
        <v>1182</v>
      </c>
      <c r="B64" s="43"/>
      <c r="E64" s="43"/>
      <c r="F64" s="43"/>
      <c r="G64" s="43"/>
      <c r="H64" s="24"/>
      <c r="L64" s="24"/>
      <c r="M64" s="24"/>
    </row>
    <row r="65" spans="1:14" outlineLevel="1" x14ac:dyDescent="0.25">
      <c r="A65" s="26" t="s">
        <v>1183</v>
      </c>
      <c r="B65" s="43"/>
      <c r="E65" s="43"/>
      <c r="F65" s="43"/>
      <c r="G65" s="43"/>
      <c r="H65" s="24"/>
      <c r="L65" s="24"/>
      <c r="M65" s="24"/>
    </row>
    <row r="66" spans="1:14" outlineLevel="1" x14ac:dyDescent="0.25">
      <c r="A66" s="26" t="s">
        <v>1184</v>
      </c>
      <c r="B66" s="43"/>
      <c r="E66" s="43"/>
      <c r="F66" s="43"/>
      <c r="G66" s="43"/>
      <c r="H66" s="24"/>
      <c r="L66" s="24"/>
      <c r="M66" s="24"/>
    </row>
    <row r="67" spans="1:14" outlineLevel="1" x14ac:dyDescent="0.25">
      <c r="A67" s="26" t="s">
        <v>1185</v>
      </c>
      <c r="B67" s="43"/>
      <c r="E67" s="43"/>
      <c r="F67" s="43"/>
      <c r="G67" s="43"/>
      <c r="H67" s="24"/>
      <c r="L67" s="24"/>
      <c r="M67" s="24"/>
    </row>
    <row r="68" spans="1:14" outlineLevel="1" x14ac:dyDescent="0.25">
      <c r="A68" s="26" t="s">
        <v>1186</v>
      </c>
      <c r="B68" s="43"/>
      <c r="E68" s="43"/>
      <c r="F68" s="43"/>
      <c r="G68" s="43"/>
      <c r="H68" s="24"/>
      <c r="L68" s="24"/>
      <c r="M68" s="24"/>
    </row>
    <row r="69" spans="1:14" outlineLevel="1" x14ac:dyDescent="0.25">
      <c r="A69" s="26" t="s">
        <v>1187</v>
      </c>
      <c r="B69" s="43"/>
      <c r="E69" s="43"/>
      <c r="F69" s="43"/>
      <c r="G69" s="43"/>
      <c r="H69" s="24"/>
      <c r="L69" s="24"/>
      <c r="M69" s="24"/>
    </row>
    <row r="70" spans="1:14" outlineLevel="1" x14ac:dyDescent="0.25">
      <c r="A70" s="26" t="s">
        <v>1188</v>
      </c>
      <c r="B70" s="43"/>
      <c r="E70" s="43"/>
      <c r="F70" s="43"/>
      <c r="G70" s="43"/>
      <c r="H70" s="24"/>
      <c r="L70" s="24"/>
      <c r="M70" s="24"/>
    </row>
    <row r="71" spans="1:14" outlineLevel="1" x14ac:dyDescent="0.25">
      <c r="A71" s="26" t="s">
        <v>1189</v>
      </c>
      <c r="B71" s="43"/>
      <c r="E71" s="43"/>
      <c r="F71" s="43"/>
      <c r="G71" s="43"/>
      <c r="H71" s="24"/>
      <c r="L71" s="24"/>
      <c r="M71" s="24"/>
    </row>
    <row r="72" spans="1:14" outlineLevel="1" x14ac:dyDescent="0.25">
      <c r="A72" s="26" t="s">
        <v>1190</v>
      </c>
      <c r="B72" s="43"/>
      <c r="E72" s="43"/>
      <c r="F72" s="43"/>
      <c r="G72" s="43"/>
      <c r="H72" s="24"/>
      <c r="L72" s="24"/>
      <c r="M72" s="24"/>
    </row>
    <row r="73" spans="1:14" ht="18.75" x14ac:dyDescent="0.25">
      <c r="A73" s="38"/>
      <c r="B73" s="37" t="s">
        <v>1192</v>
      </c>
      <c r="C73" s="38"/>
      <c r="D73" s="38"/>
      <c r="E73" s="38"/>
      <c r="F73" s="38"/>
      <c r="G73" s="38"/>
      <c r="H73" s="24"/>
    </row>
    <row r="74" spans="1:14" ht="15" customHeight="1" x14ac:dyDescent="0.25">
      <c r="A74" s="45"/>
      <c r="B74" s="46" t="s">
        <v>913</v>
      </c>
      <c r="C74" s="45" t="s">
        <v>1253</v>
      </c>
      <c r="D74" s="45"/>
      <c r="E74" s="48"/>
      <c r="F74" s="48"/>
      <c r="G74" s="48"/>
      <c r="H74" s="55"/>
      <c r="I74" s="55"/>
      <c r="J74" s="55"/>
      <c r="K74" s="55"/>
      <c r="L74" s="55"/>
      <c r="M74" s="55"/>
      <c r="N74" s="55"/>
    </row>
    <row r="75" spans="1:14" x14ac:dyDescent="0.25">
      <c r="A75" s="26" t="s">
        <v>1218</v>
      </c>
      <c r="B75" s="26" t="s">
        <v>1236</v>
      </c>
      <c r="C75" s="94"/>
      <c r="H75" s="24"/>
    </row>
    <row r="76" spans="1:14" x14ac:dyDescent="0.25">
      <c r="A76" s="26" t="s">
        <v>1219</v>
      </c>
      <c r="B76" s="26" t="s">
        <v>1251</v>
      </c>
      <c r="H76" s="24"/>
    </row>
    <row r="77" spans="1:14" outlineLevel="1" x14ac:dyDescent="0.25">
      <c r="A77" s="26" t="s">
        <v>1220</v>
      </c>
      <c r="H77" s="24"/>
    </row>
    <row r="78" spans="1:14" outlineLevel="1" x14ac:dyDescent="0.25">
      <c r="A78" s="26" t="s">
        <v>1221</v>
      </c>
      <c r="H78" s="24"/>
    </row>
    <row r="79" spans="1:14" outlineLevel="1" x14ac:dyDescent="0.25">
      <c r="A79" s="26" t="s">
        <v>1222</v>
      </c>
      <c r="H79" s="24"/>
    </row>
    <row r="80" spans="1:14" outlineLevel="1" x14ac:dyDescent="0.25">
      <c r="A80" s="26" t="s">
        <v>1223</v>
      </c>
      <c r="H80" s="24"/>
    </row>
    <row r="81" spans="1:8" x14ac:dyDescent="0.25">
      <c r="A81" s="45"/>
      <c r="B81" s="46" t="s">
        <v>1224</v>
      </c>
      <c r="C81" s="45" t="s">
        <v>513</v>
      </c>
      <c r="D81" s="45" t="s">
        <v>514</v>
      </c>
      <c r="E81" s="48" t="s">
        <v>914</v>
      </c>
      <c r="F81" s="48" t="s">
        <v>915</v>
      </c>
      <c r="G81" s="48" t="s">
        <v>1244</v>
      </c>
      <c r="H81" s="24"/>
    </row>
    <row r="82" spans="1:8" x14ac:dyDescent="0.25">
      <c r="A82" s="26" t="s">
        <v>1225</v>
      </c>
      <c r="B82" s="26" t="s">
        <v>1303</v>
      </c>
      <c r="C82" s="96">
        <v>2.6790788298649637E-3</v>
      </c>
      <c r="D82" s="96"/>
      <c r="E82" s="96"/>
      <c r="F82" s="96" t="s">
        <v>957</v>
      </c>
      <c r="G82" s="96">
        <v>0.01</v>
      </c>
      <c r="H82" s="24"/>
    </row>
    <row r="83" spans="1:8" x14ac:dyDescent="0.25">
      <c r="A83" s="26" t="s">
        <v>1226</v>
      </c>
      <c r="B83" s="26" t="s">
        <v>1241</v>
      </c>
      <c r="C83" s="172">
        <v>1.1095174951966011E-3</v>
      </c>
      <c r="F83" s="26" t="s">
        <v>34</v>
      </c>
      <c r="G83" s="26" t="s">
        <v>34</v>
      </c>
      <c r="H83" s="24"/>
    </row>
    <row r="84" spans="1:8" x14ac:dyDescent="0.25">
      <c r="A84" s="26" t="s">
        <v>1227</v>
      </c>
      <c r="B84" s="26" t="s">
        <v>1239</v>
      </c>
      <c r="C84" s="172">
        <v>6.7653505804670798E-4</v>
      </c>
      <c r="F84" s="26" t="s">
        <v>34</v>
      </c>
      <c r="G84" s="26" t="s">
        <v>34</v>
      </c>
      <c r="H84" s="24"/>
    </row>
    <row r="85" spans="1:8" x14ac:dyDescent="0.25">
      <c r="A85" s="26" t="s">
        <v>1228</v>
      </c>
      <c r="B85" s="26" t="s">
        <v>1240</v>
      </c>
      <c r="C85" s="172">
        <v>4.329824371498931E-4</v>
      </c>
      <c r="F85" s="26" t="s">
        <v>34</v>
      </c>
      <c r="G85" s="26" t="s">
        <v>34</v>
      </c>
      <c r="H85" s="24"/>
    </row>
    <row r="86" spans="1:8" x14ac:dyDescent="0.25">
      <c r="A86" s="26" t="s">
        <v>1243</v>
      </c>
      <c r="B86" s="26" t="s">
        <v>1242</v>
      </c>
      <c r="C86" s="172">
        <v>5.4122804643736638E-5</v>
      </c>
      <c r="F86" s="26" t="s">
        <v>34</v>
      </c>
      <c r="G86" s="26" t="s">
        <v>34</v>
      </c>
      <c r="H86" s="24"/>
    </row>
    <row r="87" spans="1:8" outlineLevel="1" x14ac:dyDescent="0.25">
      <c r="A87" s="26" t="s">
        <v>1229</v>
      </c>
      <c r="H87" s="24"/>
    </row>
    <row r="88" spans="1:8" outlineLevel="1" x14ac:dyDescent="0.25">
      <c r="A88" s="26" t="s">
        <v>1230</v>
      </c>
      <c r="H88" s="24"/>
    </row>
    <row r="89" spans="1:8" outlineLevel="1" x14ac:dyDescent="0.25">
      <c r="A89" s="26" t="s">
        <v>1231</v>
      </c>
      <c r="H89" s="24"/>
    </row>
    <row r="90" spans="1:8" outlineLevel="1" x14ac:dyDescent="0.25">
      <c r="A90" s="26" t="s">
        <v>1232</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Richard Driver (Treasury)</cp:lastModifiedBy>
  <cp:lastPrinted>2020-05-05T14:21:36Z</cp:lastPrinted>
  <dcterms:created xsi:type="dcterms:W3CDTF">2016-04-21T08:07:20Z</dcterms:created>
  <dcterms:modified xsi:type="dcterms:W3CDTF">2020-08-12T16:14:56Z</dcterms:modified>
</cp:coreProperties>
</file>